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0" documentId="8_{DD37FD77-811B-44EE-9EEF-7063D0546453}" xr6:coauthVersionLast="47" xr6:coauthVersionMax="47" xr10:uidLastSave="{00000000-0000-0000-0000-000000000000}"/>
  <workbookProtection workbookAlgorithmName="SHA-512" workbookHashValue="0P5Fp+KSZ10E5Q+lVTZ4McSsLMWMg0vlDAvAjbxdMTNpJBC8QU5lKvK7YSSOqvbEgzpxo6E2yPgnW2shw+nCyg==" workbookSaltValue="mwK9LWHqzx1wsBGTGgLLKw==" workbookSpinCount="100000" lockStructure="1"/>
  <bookViews>
    <workbookView xWindow="-120" yWindow="-120" windowWidth="29040" windowHeight="15840" xr2:uid="{00000000-000D-0000-FFFF-FFFF00000000}"/>
  </bookViews>
  <sheets>
    <sheet name="申込書" sheetId="10" r:id="rId1"/>
    <sheet name="別紙" sheetId="3" r:id="rId2"/>
    <sheet name="受講案内差込用" sheetId="12" state="hidden" r:id="rId3"/>
    <sheet name="研修申込UTFup用" sheetId="11" state="hidden" r:id="rId4"/>
    <sheet name="アップ用CSV" sheetId="7" state="hidden" r:id="rId5"/>
  </sheets>
  <definedNames>
    <definedName name="_xlnm._FilterDatabase" localSheetId="1" hidden="1">別紙!$G$4:$G$8</definedName>
    <definedName name="_xlnm.Criteria" localSheetId="1">別紙!$D$4:$D$8</definedName>
    <definedName name="_xlnm.Print_Area" localSheetId="0">申込書!$A$1:$G$41</definedName>
    <definedName name="_xlnm.Print_Area" localSheetId="1">別紙!$A$1:$V$57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1" l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4" i="11"/>
  <c r="K3" i="11"/>
  <c r="K2" i="11" l="1"/>
  <c r="G29" i="12" l="1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" i="12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3" i="7"/>
  <c r="L2" i="7"/>
  <c r="Q2" i="7"/>
  <c r="K2" i="7"/>
  <c r="E2" i="7" l="1"/>
  <c r="C2" i="7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2" i="12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2" i="11"/>
  <c r="Q3" i="11" a="1"/>
  <c r="Q3" i="11" s="1"/>
  <c r="Q4" i="11" a="1"/>
  <c r="Q4" i="11" s="1"/>
  <c r="Q5" i="11" a="1"/>
  <c r="Q5" i="11" s="1"/>
  <c r="Q6" i="11" a="1"/>
  <c r="Q6" i="11" s="1"/>
  <c r="Q7" i="11" a="1"/>
  <c r="Q7" i="11" s="1"/>
  <c r="Q8" i="11" a="1"/>
  <c r="Q8" i="11" s="1"/>
  <c r="Q9" i="11" a="1"/>
  <c r="Q9" i="11" s="1"/>
  <c r="Q10" i="11" a="1"/>
  <c r="Q10" i="11" s="1"/>
  <c r="Q11" i="11" a="1"/>
  <c r="Q11" i="11" s="1"/>
  <c r="Q12" i="11" a="1"/>
  <c r="Q12" i="11" s="1"/>
  <c r="Q13" i="11" a="1"/>
  <c r="Q13" i="11" s="1"/>
  <c r="Q14" i="11" a="1"/>
  <c r="Q14" i="11" s="1"/>
  <c r="Q15" i="11" a="1"/>
  <c r="Q15" i="11" s="1"/>
  <c r="Q16" i="11" a="1"/>
  <c r="Q16" i="11" s="1"/>
  <c r="Q17" i="11" a="1"/>
  <c r="Q17" i="11" s="1"/>
  <c r="Q18" i="11" a="1"/>
  <c r="Q18" i="11" s="1"/>
  <c r="Q19" i="11" a="1"/>
  <c r="Q19" i="11" s="1"/>
  <c r="Q20" i="11" a="1"/>
  <c r="Q20" i="11" s="1"/>
  <c r="Q21" i="11" a="1"/>
  <c r="Q21" i="11" s="1"/>
  <c r="Q22" i="11" a="1"/>
  <c r="Q22" i="11" s="1"/>
  <c r="Q23" i="11" a="1"/>
  <c r="Q23" i="11" s="1"/>
  <c r="Q24" i="11" a="1"/>
  <c r="Q24" i="11" s="1"/>
  <c r="Q25" i="11" a="1"/>
  <c r="Q25" i="11" s="1"/>
  <c r="Q26" i="11" a="1"/>
  <c r="Q26" i="11" s="1"/>
  <c r="Q27" i="11" a="1"/>
  <c r="Q27" i="11" s="1"/>
  <c r="Q28" i="11" a="1"/>
  <c r="Q28" i="11" s="1"/>
  <c r="Q29" i="11" a="1"/>
  <c r="Q29" i="11" s="1"/>
  <c r="Q30" i="11" a="1"/>
  <c r="Q30" i="11" s="1"/>
  <c r="Q31" i="11" a="1"/>
  <c r="Q31" i="11" s="1"/>
  <c r="Q32" i="11" a="1"/>
  <c r="Q32" i="11" s="1"/>
  <c r="Q33" i="11" a="1"/>
  <c r="Q33" i="11" s="1"/>
  <c r="Q34" i="11" a="1"/>
  <c r="Q34" i="11" s="1"/>
  <c r="Q35" i="11" a="1"/>
  <c r="Q35" i="11" s="1"/>
  <c r="Q36" i="11" a="1"/>
  <c r="Q36" i="11" s="1"/>
  <c r="Q37" i="11" a="1"/>
  <c r="Q37" i="11" s="1"/>
  <c r="Q38" i="11" a="1"/>
  <c r="Q38" i="11" s="1"/>
  <c r="Q39" i="11" a="1"/>
  <c r="Q39" i="11" s="1"/>
  <c r="Q40" i="11" a="1"/>
  <c r="Q40" i="11" s="1"/>
  <c r="Q41" i="11" a="1"/>
  <c r="Q41" i="11" s="1"/>
  <c r="Q42" i="11" a="1"/>
  <c r="Q42" i="11" s="1"/>
  <c r="Q43" i="11" a="1"/>
  <c r="Q43" i="11" s="1"/>
  <c r="Q44" i="11" a="1"/>
  <c r="Q44" i="11" s="1"/>
  <c r="Q45" i="11" a="1"/>
  <c r="Q45" i="11" s="1"/>
  <c r="Q46" i="11" a="1"/>
  <c r="Q46" i="11" s="1"/>
  <c r="Q47" i="11" a="1"/>
  <c r="Q47" i="11" s="1"/>
  <c r="Q48" i="11" a="1"/>
  <c r="Q48" i="11" s="1"/>
  <c r="Q49" i="11" a="1"/>
  <c r="Q49" i="11" s="1"/>
  <c r="Q50" i="11" a="1"/>
  <c r="Q50" i="11" s="1"/>
  <c r="Q51" i="11" a="1"/>
  <c r="Q51" i="11" s="1"/>
  <c r="Q2" i="11" a="1"/>
  <c r="Q2" i="11" s="1"/>
  <c r="O2" i="11" a="1"/>
  <c r="O2" i="11" s="1"/>
  <c r="O3" i="11" a="1"/>
  <c r="O3" i="11" s="1"/>
  <c r="O4" i="11" a="1"/>
  <c r="O4" i="11" s="1"/>
  <c r="O5" i="11" a="1"/>
  <c r="O5" i="11" s="1"/>
  <c r="O6" i="11" a="1"/>
  <c r="O6" i="11" s="1"/>
  <c r="O7" i="11" a="1"/>
  <c r="O7" i="11" s="1"/>
  <c r="O8" i="11" a="1"/>
  <c r="O8" i="11" s="1"/>
  <c r="O9" i="11" a="1"/>
  <c r="O9" i="11" s="1"/>
  <c r="O10" i="11" a="1"/>
  <c r="O10" i="11" s="1"/>
  <c r="O11" i="11" a="1"/>
  <c r="O11" i="11" s="1"/>
  <c r="O12" i="11" a="1"/>
  <c r="O12" i="11" s="1"/>
  <c r="O13" i="11" a="1"/>
  <c r="O13" i="11" s="1"/>
  <c r="O14" i="11" a="1"/>
  <c r="O14" i="11" s="1"/>
  <c r="O15" i="11" a="1"/>
  <c r="O15" i="11" s="1"/>
  <c r="O16" i="11" a="1"/>
  <c r="O16" i="11" s="1"/>
  <c r="O17" i="11" a="1"/>
  <c r="O17" i="11" s="1"/>
  <c r="O18" i="11" a="1"/>
  <c r="O18" i="11" s="1"/>
  <c r="O19" i="11" a="1"/>
  <c r="O19" i="11" s="1"/>
  <c r="O20" i="11" a="1"/>
  <c r="O20" i="11" s="1"/>
  <c r="O21" i="11" a="1"/>
  <c r="O21" i="11" s="1"/>
  <c r="O22" i="11" a="1"/>
  <c r="O22" i="11" s="1"/>
  <c r="O23" i="11" a="1"/>
  <c r="O23" i="11" s="1"/>
  <c r="O24" i="11" a="1"/>
  <c r="O24" i="11" s="1"/>
  <c r="O25" i="11" a="1"/>
  <c r="O25" i="11" s="1"/>
  <c r="O26" i="11" a="1"/>
  <c r="O26" i="11" s="1"/>
  <c r="O27" i="11" a="1"/>
  <c r="O27" i="11" s="1"/>
  <c r="O28" i="11" a="1"/>
  <c r="O28" i="11" s="1"/>
  <c r="O29" i="11" a="1"/>
  <c r="O29" i="11" s="1"/>
  <c r="O30" i="11" a="1"/>
  <c r="O30" i="11" s="1"/>
  <c r="O31" i="11" a="1"/>
  <c r="O31" i="11" s="1"/>
  <c r="O32" i="11" a="1"/>
  <c r="O32" i="11" s="1"/>
  <c r="O33" i="11" a="1"/>
  <c r="O33" i="11" s="1"/>
  <c r="O34" i="11" a="1"/>
  <c r="O34" i="11" s="1"/>
  <c r="O35" i="11" a="1"/>
  <c r="O35" i="11" s="1"/>
  <c r="O36" i="11" a="1"/>
  <c r="O36" i="11" s="1"/>
  <c r="O37" i="11" a="1"/>
  <c r="O37" i="11" s="1"/>
  <c r="O38" i="11" a="1"/>
  <c r="O38" i="11" s="1"/>
  <c r="O39" i="11" a="1"/>
  <c r="O39" i="11" s="1"/>
  <c r="O40" i="11" a="1"/>
  <c r="O40" i="11" s="1"/>
  <c r="O41" i="11" a="1"/>
  <c r="O41" i="11" s="1"/>
  <c r="O42" i="11" a="1"/>
  <c r="O42" i="11" s="1"/>
  <c r="O43" i="11" a="1"/>
  <c r="O43" i="11" s="1"/>
  <c r="O44" i="11" a="1"/>
  <c r="O44" i="11" s="1"/>
  <c r="O45" i="11" a="1"/>
  <c r="O45" i="11" s="1"/>
  <c r="O46" i="11" a="1"/>
  <c r="O46" i="11" s="1"/>
  <c r="O47" i="11" a="1"/>
  <c r="O47" i="11" s="1"/>
  <c r="O48" i="11" a="1"/>
  <c r="O48" i="11" s="1"/>
  <c r="O49" i="11" a="1"/>
  <c r="O49" i="11" s="1"/>
  <c r="O50" i="11" a="1"/>
  <c r="O50" i="11" s="1"/>
  <c r="O51" i="11" a="1"/>
  <c r="O51" i="11" s="1"/>
  <c r="B3" i="11" l="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2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2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2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2" i="11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3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2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3" i="7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2" i="12"/>
  <c r="D49" i="12" l="1"/>
  <c r="C49" i="12"/>
  <c r="D48" i="12"/>
  <c r="C48" i="12"/>
  <c r="D47" i="12"/>
  <c r="C47" i="12"/>
  <c r="D46" i="12"/>
  <c r="C46" i="12"/>
  <c r="D45" i="12"/>
  <c r="C45" i="12"/>
  <c r="D44" i="12"/>
  <c r="C44" i="12"/>
  <c r="D43" i="12"/>
  <c r="C43" i="12"/>
  <c r="D42" i="12"/>
  <c r="C42" i="12"/>
  <c r="D41" i="12"/>
  <c r="C41" i="12"/>
  <c r="D40" i="12"/>
  <c r="C40" i="12"/>
  <c r="D39" i="12"/>
  <c r="C39" i="12"/>
  <c r="D38" i="12"/>
  <c r="C38" i="12"/>
  <c r="D37" i="12"/>
  <c r="C37" i="12"/>
  <c r="D36" i="12"/>
  <c r="C36" i="12"/>
  <c r="D35" i="12"/>
  <c r="C35" i="12"/>
  <c r="D34" i="12"/>
  <c r="C34" i="12"/>
  <c r="D33" i="12"/>
  <c r="C33" i="12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D9" i="12"/>
  <c r="C9" i="12"/>
  <c r="D8" i="12"/>
  <c r="C8" i="12"/>
  <c r="D7" i="12"/>
  <c r="C7" i="12"/>
  <c r="D6" i="12"/>
  <c r="C6" i="12"/>
  <c r="D5" i="12"/>
  <c r="C5" i="12"/>
  <c r="D4" i="12"/>
  <c r="C4" i="12"/>
  <c r="D3" i="12"/>
  <c r="C3" i="12"/>
  <c r="D2" i="12"/>
  <c r="C2" i="12"/>
  <c r="G2" i="7" l="1"/>
  <c r="C32" i="7"/>
  <c r="D32" i="7"/>
  <c r="E32" i="7"/>
  <c r="F32" i="7"/>
  <c r="J32" i="7"/>
  <c r="L32" i="7"/>
  <c r="C33" i="7"/>
  <c r="D33" i="7"/>
  <c r="E33" i="7"/>
  <c r="F33" i="7"/>
  <c r="J33" i="7"/>
  <c r="L33" i="7"/>
  <c r="C34" i="7"/>
  <c r="D34" i="7"/>
  <c r="E34" i="7"/>
  <c r="F34" i="7"/>
  <c r="J34" i="7"/>
  <c r="L34" i="7"/>
  <c r="C35" i="7"/>
  <c r="D35" i="7"/>
  <c r="E35" i="7"/>
  <c r="F35" i="7"/>
  <c r="J35" i="7"/>
  <c r="L35" i="7"/>
  <c r="C36" i="7"/>
  <c r="D36" i="7"/>
  <c r="E36" i="7"/>
  <c r="F36" i="7"/>
  <c r="J36" i="7"/>
  <c r="L36" i="7"/>
  <c r="C37" i="7"/>
  <c r="D37" i="7"/>
  <c r="E37" i="7"/>
  <c r="F37" i="7"/>
  <c r="J37" i="7"/>
  <c r="L37" i="7"/>
  <c r="C38" i="7"/>
  <c r="D38" i="7"/>
  <c r="E38" i="7"/>
  <c r="F38" i="7"/>
  <c r="J38" i="7"/>
  <c r="L38" i="7"/>
  <c r="C39" i="7"/>
  <c r="D39" i="7"/>
  <c r="E39" i="7"/>
  <c r="F39" i="7"/>
  <c r="J39" i="7"/>
  <c r="L39" i="7"/>
  <c r="C40" i="7"/>
  <c r="D40" i="7"/>
  <c r="E40" i="7"/>
  <c r="F40" i="7"/>
  <c r="J40" i="7"/>
  <c r="L40" i="7"/>
  <c r="C41" i="7"/>
  <c r="D41" i="7"/>
  <c r="E41" i="7"/>
  <c r="F41" i="7"/>
  <c r="J41" i="7"/>
  <c r="L41" i="7"/>
  <c r="C42" i="7"/>
  <c r="D42" i="7"/>
  <c r="E42" i="7"/>
  <c r="F42" i="7"/>
  <c r="J42" i="7"/>
  <c r="L42" i="7"/>
  <c r="C43" i="7"/>
  <c r="D43" i="7"/>
  <c r="E43" i="7"/>
  <c r="F43" i="7"/>
  <c r="J43" i="7"/>
  <c r="L43" i="7"/>
  <c r="C44" i="7"/>
  <c r="D44" i="7"/>
  <c r="E44" i="7"/>
  <c r="F44" i="7"/>
  <c r="J44" i="7"/>
  <c r="L44" i="7"/>
  <c r="C45" i="7"/>
  <c r="D45" i="7"/>
  <c r="E45" i="7"/>
  <c r="F45" i="7"/>
  <c r="J45" i="7"/>
  <c r="L45" i="7"/>
  <c r="C46" i="7"/>
  <c r="D46" i="7"/>
  <c r="E46" i="7"/>
  <c r="F46" i="7"/>
  <c r="J46" i="7"/>
  <c r="L46" i="7"/>
  <c r="C47" i="7"/>
  <c r="D47" i="7"/>
  <c r="E47" i="7"/>
  <c r="F47" i="7"/>
  <c r="J47" i="7"/>
  <c r="L47" i="7"/>
  <c r="C48" i="7"/>
  <c r="D48" i="7"/>
  <c r="E48" i="7"/>
  <c r="F48" i="7"/>
  <c r="J48" i="7"/>
  <c r="L48" i="7"/>
  <c r="C49" i="7"/>
  <c r="D49" i="7"/>
  <c r="E49" i="7"/>
  <c r="F49" i="7"/>
  <c r="J49" i="7"/>
  <c r="L49" i="7"/>
  <c r="C50" i="7"/>
  <c r="D50" i="7"/>
  <c r="E50" i="7"/>
  <c r="F50" i="7"/>
  <c r="J50" i="7"/>
  <c r="L50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J4" i="7"/>
  <c r="J5" i="7"/>
  <c r="J6" i="7"/>
  <c r="J3" i="7"/>
  <c r="F4" i="7"/>
  <c r="F5" i="7"/>
  <c r="F6" i="7"/>
  <c r="F3" i="7"/>
  <c r="E4" i="7"/>
  <c r="E5" i="7"/>
  <c r="E6" i="7"/>
  <c r="E3" i="7"/>
  <c r="D4" i="7"/>
  <c r="D5" i="7"/>
  <c r="D6" i="7"/>
  <c r="C4" i="7"/>
  <c r="C5" i="7"/>
  <c r="C6" i="7"/>
  <c r="D3" i="7"/>
  <c r="C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<sst xmlns="http://schemas.openxmlformats.org/spreadsheetml/2006/main" count="836" uniqueCount="188">
  <si>
    <t>会社名</t>
    <rPh sb="0" eb="2">
      <t>カイシャ</t>
    </rPh>
    <rPh sb="2" eb="3">
      <t>メイ</t>
    </rPh>
    <phoneticPr fontId="30"/>
  </si>
  <si>
    <t>メールアドレス</t>
    <phoneticPr fontId="30"/>
  </si>
  <si>
    <t>送付先メールアドレス：</t>
    <rPh sb="0" eb="3">
      <t>ソウフサキ</t>
    </rPh>
    <phoneticPr fontId="30"/>
  </si>
  <si>
    <t>名前</t>
    <rPh sb="0" eb="2">
      <t>ナマエ</t>
    </rPh>
    <phoneticPr fontId="30"/>
  </si>
  <si>
    <t>生年月日</t>
    <rPh sb="0" eb="4">
      <t>セイネンガッピ</t>
    </rPh>
    <phoneticPr fontId="30"/>
  </si>
  <si>
    <t>都道府県</t>
    <rPh sb="0" eb="4">
      <t>トドウフケン</t>
    </rPh>
    <phoneticPr fontId="30"/>
  </si>
  <si>
    <t>東京都</t>
    <rPh sb="0" eb="3">
      <t>トウキョウト</t>
    </rPh>
    <phoneticPr fontId="30"/>
  </si>
  <si>
    <t>一郎</t>
    <rPh sb="0" eb="2">
      <t>イチロウ</t>
    </rPh>
    <phoneticPr fontId="30"/>
  </si>
  <si>
    <t>東京都</t>
  </si>
  <si>
    <t>（フリガナ）</t>
    <phoneticPr fontId="30"/>
  </si>
  <si>
    <t>ドロップダウンリスト</t>
    <phoneticPr fontId="30"/>
  </si>
  <si>
    <t>請求書</t>
    <rPh sb="0" eb="3">
      <t>セイキュウショ</t>
    </rPh>
    <phoneticPr fontId="30"/>
  </si>
  <si>
    <t>田中</t>
    <rPh sb="0" eb="2">
      <t>タナカ</t>
    </rPh>
    <phoneticPr fontId="30"/>
  </si>
  <si>
    <t>公益財団法人　総合健康推進財団</t>
    <phoneticPr fontId="30"/>
  </si>
  <si>
    <t>氏名</t>
    <rPh sb="0" eb="2">
      <t>シメイ</t>
    </rPh>
    <phoneticPr fontId="30"/>
  </si>
  <si>
    <t>フリガナ</t>
    <phoneticPr fontId="30"/>
  </si>
  <si>
    <t>タナカ</t>
    <phoneticPr fontId="30"/>
  </si>
  <si>
    <t>イチロウ</t>
    <phoneticPr fontId="30"/>
  </si>
  <si>
    <t>申込日（西暦）</t>
    <rPh sb="0" eb="2">
      <t>モウシコミ</t>
    </rPh>
    <rPh sb="2" eb="3">
      <t>ビ</t>
    </rPh>
    <rPh sb="4" eb="6">
      <t>セイレキ</t>
    </rPh>
    <phoneticPr fontId="30"/>
  </si>
  <si>
    <t>法人申込書</t>
    <rPh sb="0" eb="2">
      <t>ホウジン</t>
    </rPh>
    <rPh sb="2" eb="5">
      <t>モウシコミショ</t>
    </rPh>
    <phoneticPr fontId="30"/>
  </si>
  <si>
    <t>注意事項</t>
    <rPh sb="0" eb="4">
      <t>チュウイジコウ</t>
    </rPh>
    <phoneticPr fontId="30"/>
  </si>
  <si>
    <t>コンビニ払い</t>
    <rPh sb="4" eb="5">
      <t>ハラ</t>
    </rPh>
    <phoneticPr fontId="30"/>
  </si>
  <si>
    <t>クレジットカード払い</t>
    <rPh sb="8" eb="9">
      <t>ハラ</t>
    </rPh>
    <phoneticPr fontId="30"/>
  </si>
  <si>
    <t>id</t>
  </si>
  <si>
    <t>last_name</t>
  </si>
  <si>
    <t>first_name</t>
  </si>
  <si>
    <t>kana_last_name</t>
  </si>
  <si>
    <t>kana_first_name</t>
  </si>
  <si>
    <t>email</t>
  </si>
  <si>
    <t>password</t>
  </si>
  <si>
    <t>gender</t>
  </si>
  <si>
    <t>d_o_b</t>
  </si>
  <si>
    <t>postal_code</t>
  </si>
  <si>
    <t>prefecture</t>
  </si>
  <si>
    <t>municipality</t>
  </si>
  <si>
    <t>town</t>
  </si>
  <si>
    <t>street_address</t>
  </si>
  <si>
    <t>building</t>
  </si>
  <si>
    <t>phone_number</t>
  </si>
  <si>
    <t>ext_id</t>
  </si>
  <si>
    <t>admission_status</t>
  </si>
  <si>
    <t>is_active</t>
  </si>
  <si>
    <t>category</t>
  </si>
  <si>
    <t>license_number</t>
  </si>
  <si>
    <t>担当者</t>
    <rPh sb="0" eb="3">
      <t>タントウシャ</t>
    </rPh>
    <phoneticPr fontId="30"/>
  </si>
  <si>
    <t>タントウシャ</t>
    <phoneticPr fontId="30"/>
  </si>
  <si>
    <t>１．担当者情報</t>
    <rPh sb="2" eb="5">
      <t>タントウシャ</t>
    </rPh>
    <rPh sb="5" eb="7">
      <t>ジョウホウ</t>
    </rPh>
    <phoneticPr fontId="30"/>
  </si>
  <si>
    <t>２．お支払い方法</t>
    <rPh sb="3" eb="5">
      <t>シハラ</t>
    </rPh>
    <rPh sb="6" eb="8">
      <t>ホウホウ</t>
    </rPh>
    <phoneticPr fontId="30"/>
  </si>
  <si>
    <t>①販売・貸与</t>
    <rPh sb="1" eb="3">
      <t>ハンバイ</t>
    </rPh>
    <rPh sb="4" eb="6">
      <t>タイヨ</t>
    </rPh>
    <phoneticPr fontId="30"/>
  </si>
  <si>
    <t>②修理</t>
    <rPh sb="1" eb="3">
      <t>シュウリ</t>
    </rPh>
    <phoneticPr fontId="30"/>
  </si>
  <si>
    <t>③兼務（販売・貸与と修理を兼務）</t>
    <rPh sb="1" eb="3">
      <t>ケンム</t>
    </rPh>
    <rPh sb="4" eb="6">
      <t>ハンバイ</t>
    </rPh>
    <rPh sb="7" eb="9">
      <t>タイヨ</t>
    </rPh>
    <rPh sb="10" eb="12">
      <t>シュウリ</t>
    </rPh>
    <rPh sb="13" eb="15">
      <t>ケンム</t>
    </rPh>
    <phoneticPr fontId="30"/>
  </si>
  <si>
    <t>1900-01-01</t>
    <phoneticPr fontId="30"/>
  </si>
  <si>
    <t>0300000000</t>
    <phoneticPr fontId="30"/>
  </si>
  <si>
    <t>〇〇市</t>
    <rPh sb="2" eb="3">
      <t>シ</t>
    </rPh>
    <phoneticPr fontId="30"/>
  </si>
  <si>
    <t>〇〇町</t>
    <rPh sb="2" eb="3">
      <t>マチ</t>
    </rPh>
    <phoneticPr fontId="30"/>
  </si>
  <si>
    <t>0300000000</t>
  </si>
  <si>
    <t>0000000</t>
    <phoneticPr fontId="30"/>
  </si>
  <si>
    <t>郵便番号（ハイフンなし）</t>
    <rPh sb="0" eb="4">
      <t>ユウビンバンゴウ</t>
    </rPh>
    <phoneticPr fontId="30"/>
  </si>
  <si>
    <t>電話番号
（ハイフンなし）</t>
    <rPh sb="0" eb="4">
      <t>デンワバンゴウ</t>
    </rPh>
    <phoneticPr fontId="30"/>
  </si>
  <si>
    <t>神奈川県</t>
  </si>
  <si>
    <t>広島県</t>
  </si>
  <si>
    <t>受講要件</t>
    <rPh sb="0" eb="4">
      <t>ジュコウヨウケン</t>
    </rPh>
    <phoneticPr fontId="30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</si>
  <si>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</si>
  <si>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</si>
  <si>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</si>
  <si>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</si>
  <si>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</si>
  <si>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</si>
  <si>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</si>
  <si>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</si>
  <si>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</si>
  <si>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</si>
  <si>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</si>
  <si>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</si>
  <si>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</si>
  <si>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</si>
  <si>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</si>
  <si>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</si>
  <si>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</si>
  <si>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</si>
  <si>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</si>
  <si>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</si>
  <si>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</si>
  <si>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</si>
  <si>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</si>
  <si>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</si>
  <si>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</si>
  <si>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</si>
  <si>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</si>
  <si>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</si>
  <si>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</si>
  <si>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</si>
  <si>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</si>
  <si>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</si>
  <si>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</si>
  <si>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</si>
  <si>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</si>
  <si>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</si>
  <si>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</si>
  <si>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</si>
  <si>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</si>
  <si>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</si>
  <si>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</si>
  <si>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</si>
  <si>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</si>
  <si>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</si>
  <si>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※行が足りない場合は、50番目から下に行を追加してご入力ください。</t>
    <rPh sb="1" eb="2">
      <t>ギョウ</t>
    </rPh>
    <rPh sb="3" eb="4">
      <t>タ</t>
    </rPh>
    <rPh sb="7" eb="9">
      <t>バアイ</t>
    </rPh>
    <rPh sb="13" eb="15">
      <t>バンメ</t>
    </rPh>
    <rPh sb="17" eb="18">
      <t>シタ</t>
    </rPh>
    <rPh sb="19" eb="20">
      <t>ギョウ</t>
    </rPh>
    <rPh sb="21" eb="23">
      <t>ツイカ</t>
    </rPh>
    <rPh sb="26" eb="28">
      <t>ニュウリョク</t>
    </rPh>
    <phoneticPr fontId="30"/>
  </si>
  <si>
    <t>iryokiso@soukensui.or.jp</t>
    <phoneticPr fontId="30"/>
  </si>
  <si>
    <t>①高度管理医療機器等</t>
    <rPh sb="1" eb="9">
      <t>コウドカンリイリョウキキ</t>
    </rPh>
    <rPh sb="9" eb="10">
      <t>ナド</t>
    </rPh>
    <phoneticPr fontId="30"/>
  </si>
  <si>
    <t>②特定管理医療機器</t>
    <rPh sb="1" eb="9">
      <t>トクテイカンリイリョウキキ</t>
    </rPh>
    <phoneticPr fontId="30"/>
  </si>
  <si>
    <t>③補聴器</t>
    <rPh sb="1" eb="4">
      <t>ホチョウキ</t>
    </rPh>
    <phoneticPr fontId="30"/>
  </si>
  <si>
    <t>④家庭用電気治療器</t>
    <rPh sb="1" eb="4">
      <t>カテイヨウ</t>
    </rPh>
    <rPh sb="4" eb="9">
      <t>デンキチリョウキ</t>
    </rPh>
    <phoneticPr fontId="30"/>
  </si>
  <si>
    <t>⑤補聴器及び家庭用電気治療器</t>
    <rPh sb="1" eb="4">
      <t>ホチョウキ</t>
    </rPh>
    <rPh sb="4" eb="5">
      <t>オヨ</t>
    </rPh>
    <rPh sb="6" eb="14">
      <t>カテイヨウデンキチリョウキ</t>
    </rPh>
    <phoneticPr fontId="30"/>
  </si>
  <si>
    <t>例</t>
    <rPh sb="0" eb="1">
      <t>レイ</t>
    </rPh>
    <phoneticPr fontId="30"/>
  </si>
  <si>
    <t>～</t>
    <phoneticPr fontId="30"/>
  </si>
  <si>
    <t>有</t>
    <rPh sb="0" eb="1">
      <t>ア</t>
    </rPh>
    <phoneticPr fontId="30"/>
  </si>
  <si>
    <t>受講経験</t>
    <rPh sb="0" eb="4">
      <t>ジュコウケイケン</t>
    </rPh>
    <phoneticPr fontId="30"/>
  </si>
  <si>
    <t>無</t>
    <rPh sb="0" eb="1">
      <t>ナシ</t>
    </rPh>
    <phoneticPr fontId="30"/>
  </si>
  <si>
    <t>会社住所</t>
    <phoneticPr fontId="30"/>
  </si>
  <si>
    <t>郵便番号</t>
    <rPh sb="0" eb="4">
      <t>ユウビンバンゴウ</t>
    </rPh>
    <phoneticPr fontId="30"/>
  </si>
  <si>
    <t>都道府県</t>
    <rPh sb="0" eb="4">
      <t>トドウフケン</t>
    </rPh>
    <phoneticPr fontId="30"/>
  </si>
  <si>
    <t>番地</t>
    <rPh sb="0" eb="2">
      <t>バンチ</t>
    </rPh>
    <phoneticPr fontId="30"/>
  </si>
  <si>
    <t>東京都</t>
    <rPh sb="0" eb="3">
      <t>トウキョウト</t>
    </rPh>
    <phoneticPr fontId="30"/>
  </si>
  <si>
    <t>千代田区</t>
    <phoneticPr fontId="30"/>
  </si>
  <si>
    <t>市区町村</t>
    <rPh sb="0" eb="4">
      <t>シクチョウソン</t>
    </rPh>
    <phoneticPr fontId="30"/>
  </si>
  <si>
    <t>内神田2丁目4-7</t>
    <rPh sb="0" eb="3">
      <t>ウチカンダ</t>
    </rPh>
    <rPh sb="4" eb="6">
      <t>チョウメ</t>
    </rPh>
    <phoneticPr fontId="30"/>
  </si>
  <si>
    <t>ゆまにビルディング4階</t>
    <rPh sb="10" eb="11">
      <t>カイ</t>
    </rPh>
    <phoneticPr fontId="30"/>
  </si>
  <si>
    <t>team_id_1</t>
    <phoneticPr fontId="30"/>
  </si>
  <si>
    <t>shoyu_sikaku2</t>
    <phoneticPr fontId="30"/>
  </si>
  <si>
    <t>なし</t>
    <phoneticPr fontId="30"/>
  </si>
  <si>
    <r>
      <t>※いずれか１つにチェックください。</t>
    </r>
    <r>
      <rPr>
        <b/>
        <sz val="9"/>
        <color rgb="FFFF0000"/>
        <rFont val="ＭＳ ゴシック"/>
        <family val="3"/>
        <charset val="128"/>
      </rPr>
      <t>②を選ばれた方は別紙シートにて受講者ごとに送付先を入力ください</t>
    </r>
    <r>
      <rPr>
        <sz val="9"/>
        <color rgb="FFFF0000"/>
        <rFont val="ＭＳ ゴシック"/>
        <family val="3"/>
        <charset val="128"/>
      </rPr>
      <t>。</t>
    </r>
    <rPh sb="19" eb="20">
      <t>エラ</t>
    </rPh>
    <rPh sb="23" eb="24">
      <t>カタ</t>
    </rPh>
    <rPh sb="25" eb="27">
      <t>ベッシ</t>
    </rPh>
    <rPh sb="32" eb="35">
      <t>ジュコウシャ</t>
    </rPh>
    <rPh sb="38" eb="41">
      <t>ソウフサキ</t>
    </rPh>
    <rPh sb="42" eb="44">
      <t>ニュウリョク</t>
    </rPh>
    <phoneticPr fontId="30"/>
  </si>
  <si>
    <r>
      <rPr>
        <b/>
        <sz val="11"/>
        <color rgb="FF000000"/>
        <rFont val="ＭＳ ゴシック"/>
        <family val="3"/>
        <charset val="128"/>
      </rPr>
      <t xml:space="preserve">■その他
</t>
    </r>
    <r>
      <rPr>
        <sz val="11"/>
        <color indexed="8"/>
        <rFont val="ＭＳ ゴシック"/>
        <family val="3"/>
        <charset val="128"/>
      </rPr>
      <t xml:space="preserve">
※ご要望・ご質問などございましたら
　ご記入ください。</t>
    </r>
    <rPh sb="3" eb="4">
      <t>ホカ</t>
    </rPh>
    <rPh sb="8" eb="10">
      <t>ヨウボウ</t>
    </rPh>
    <rPh sb="12" eb="14">
      <t>シツモン</t>
    </rPh>
    <rPh sb="26" eb="28">
      <t>キニュウ</t>
    </rPh>
    <phoneticPr fontId="30"/>
  </si>
  <si>
    <t>当財団での
研修受講経験
の有無</t>
    <rPh sb="0" eb="3">
      <t>トウザイダン</t>
    </rPh>
    <rPh sb="6" eb="10">
      <t>ケンシュウジュコウ</t>
    </rPh>
    <rPh sb="10" eb="12">
      <t>ケイケン</t>
    </rPh>
    <rPh sb="14" eb="16">
      <t>ウム</t>
    </rPh>
    <phoneticPr fontId="30"/>
  </si>
  <si>
    <t>建物名（会社名等もご記載ください）</t>
    <rPh sb="0" eb="3">
      <t>タテモノメイ</t>
    </rPh>
    <rPh sb="4" eb="7">
      <t>カイシャメイ</t>
    </rPh>
    <rPh sb="7" eb="8">
      <t>ナド</t>
    </rPh>
    <rPh sb="10" eb="12">
      <t>キサイ</t>
    </rPh>
    <phoneticPr fontId="30"/>
  </si>
  <si>
    <t>memo</t>
    <phoneticPr fontId="30"/>
  </si>
  <si>
    <t>送付先の会社名等（自宅以外の場合は記入）</t>
    <phoneticPr fontId="30"/>
  </si>
  <si>
    <t>member_id</t>
  </si>
  <si>
    <t>type</t>
  </si>
  <si>
    <t>team_id</t>
  </si>
  <si>
    <t>payment_type</t>
  </si>
  <si>
    <t>team_priority</t>
  </si>
  <si>
    <t>applied_by</t>
  </si>
  <si>
    <t>TEAM</t>
  </si>
  <si>
    <t>####</t>
    <phoneticPr fontId="30"/>
  </si>
  <si>
    <t>テキスト発送</t>
    <rPh sb="4" eb="6">
      <t>ハッソウ</t>
    </rPh>
    <phoneticPr fontId="30"/>
  </si>
  <si>
    <t>選択しない</t>
    <rPh sb="0" eb="2">
      <t>センタク</t>
    </rPh>
    <phoneticPr fontId="30"/>
  </si>
  <si>
    <t>id</t>
    <phoneticPr fontId="30"/>
  </si>
  <si>
    <t>生年月日</t>
    <rPh sb="0" eb="4">
      <t>セイネンガッピ</t>
    </rPh>
    <phoneticPr fontId="30"/>
  </si>
  <si>
    <t>※担当者アカウントのログインIDです。受講に関する情報等を本メールアドレス宛に送付します。
　担当者の方が送受信可能なメールアドレスを入力ください。</t>
    <rPh sb="1" eb="4">
      <t>タントウシャ</t>
    </rPh>
    <rPh sb="19" eb="21">
      <t>ジュコウ</t>
    </rPh>
    <rPh sb="22" eb="23">
      <t>カン</t>
    </rPh>
    <rPh sb="25" eb="27">
      <t>ジョウホウ</t>
    </rPh>
    <rPh sb="27" eb="28">
      <t>ナド</t>
    </rPh>
    <rPh sb="29" eb="30">
      <t>ホン</t>
    </rPh>
    <rPh sb="37" eb="38">
      <t>アテ</t>
    </rPh>
    <rPh sb="39" eb="41">
      <t>ソウフ</t>
    </rPh>
    <rPh sb="47" eb="50">
      <t>タントウシャ</t>
    </rPh>
    <rPh sb="51" eb="52">
      <t>カタ</t>
    </rPh>
    <rPh sb="53" eb="56">
      <t>ソウジュシン</t>
    </rPh>
    <rPh sb="56" eb="58">
      <t>カノウ</t>
    </rPh>
    <rPh sb="67" eb="69">
      <t>ニュウリョク</t>
    </rPh>
    <phoneticPr fontId="30"/>
  </si>
  <si>
    <r>
      <t>②</t>
    </r>
    <r>
      <rPr>
        <b/>
        <sz val="11"/>
        <color rgb="FFFF0000"/>
        <rFont val="ＭＳ ゴシック"/>
        <family val="3"/>
        <charset val="128"/>
      </rPr>
      <t>本シート</t>
    </r>
    <r>
      <rPr>
        <b/>
        <sz val="11"/>
        <rFont val="ＭＳ ゴシック"/>
        <family val="3"/>
        <charset val="128"/>
      </rPr>
      <t>と</t>
    </r>
    <r>
      <rPr>
        <b/>
        <sz val="11"/>
        <color rgb="FFFF0000"/>
        <rFont val="ＭＳ ゴシック"/>
        <family val="3"/>
        <charset val="128"/>
      </rPr>
      <t>別紙シート</t>
    </r>
    <r>
      <rPr>
        <b/>
        <sz val="11"/>
        <rFont val="ＭＳ ゴシック"/>
        <family val="3"/>
        <charset val="128"/>
      </rPr>
      <t>に必要事項を記入の上、下記メールアドレスまで送付ください。</t>
    </r>
    <phoneticPr fontId="30"/>
  </si>
  <si>
    <t>①企業で複数の受講者を取りまとめて申込をされる際の申込書です。</t>
    <rPh sb="4" eb="6">
      <t>フクスウ</t>
    </rPh>
    <phoneticPr fontId="30"/>
  </si>
  <si>
    <t>建物名・部署名など</t>
    <rPh sb="0" eb="3">
      <t>タテモノメイ</t>
    </rPh>
    <rPh sb="4" eb="7">
      <t>ブショメイ</t>
    </rPh>
    <phoneticPr fontId="30"/>
  </si>
  <si>
    <t>所在地（番地含む）</t>
    <rPh sb="0" eb="3">
      <t>ショザイチ</t>
    </rPh>
    <rPh sb="4" eb="6">
      <t>バンチ</t>
    </rPh>
    <rPh sb="6" eb="7">
      <t>フク</t>
    </rPh>
    <phoneticPr fontId="30"/>
  </si>
  <si>
    <r>
      <t xml:space="preserve">自宅住所のある
都道府県
</t>
    </r>
    <r>
      <rPr>
        <b/>
        <sz val="14"/>
        <color rgb="FFFF0000"/>
        <rFont val="ＭＳ ゴシック"/>
        <family val="3"/>
        <charset val="128"/>
      </rPr>
      <t>※修了証に記載</t>
    </r>
    <rPh sb="0" eb="2">
      <t>ジタク</t>
    </rPh>
    <rPh sb="2" eb="4">
      <t>ジュウショ</t>
    </rPh>
    <rPh sb="8" eb="12">
      <t>トドウフケン</t>
    </rPh>
    <rPh sb="14" eb="17">
      <t>シュウリョウショウ</t>
    </rPh>
    <rPh sb="18" eb="20">
      <t>キサイ</t>
    </rPh>
    <phoneticPr fontId="30"/>
  </si>
  <si>
    <r>
      <rPr>
        <b/>
        <sz val="18"/>
        <color rgb="FF000000"/>
        <rFont val="ＭＳ ゴシック"/>
        <family val="3"/>
        <charset val="128"/>
      </rPr>
      <t>送付先住所</t>
    </r>
    <r>
      <rPr>
        <b/>
        <sz val="14"/>
        <color indexed="8"/>
        <rFont val="ＭＳ ゴシック"/>
        <family val="3"/>
        <charset val="128"/>
      </rPr>
      <t>　　</t>
    </r>
    <r>
      <rPr>
        <b/>
        <sz val="14"/>
        <color rgb="FFFF0000"/>
        <rFont val="ＭＳ ゴシック"/>
        <family val="3"/>
        <charset val="128"/>
      </rPr>
      <t>※申請書で「②受講者ごとに送付先を指定する」を希望された方のみご入力ください。</t>
    </r>
    <rPh sb="0" eb="3">
      <t>ソウフサキ</t>
    </rPh>
    <rPh sb="3" eb="5">
      <t>ジュウショ</t>
    </rPh>
    <rPh sb="8" eb="11">
      <t>シンセイショ</t>
    </rPh>
    <rPh sb="14" eb="17">
      <t>ジュコウシャ</t>
    </rPh>
    <rPh sb="20" eb="23">
      <t>ソウフサキ</t>
    </rPh>
    <rPh sb="24" eb="26">
      <t>シテイ</t>
    </rPh>
    <rPh sb="30" eb="32">
      <t>キボウ</t>
    </rPh>
    <rPh sb="35" eb="36">
      <t>カタ</t>
    </rPh>
    <rPh sb="39" eb="41">
      <t>ニュウリョク</t>
    </rPh>
    <phoneticPr fontId="30"/>
  </si>
  <si>
    <t>お取り扱いの医療機器</t>
    <rPh sb="1" eb="2">
      <t>ト</t>
    </rPh>
    <rPh sb="3" eb="4">
      <t>アツカ</t>
    </rPh>
    <rPh sb="6" eb="10">
      <t>イリョウキキ</t>
    </rPh>
    <phoneticPr fontId="30"/>
  </si>
  <si>
    <r>
      <t xml:space="preserve">発行を希望する修了証
</t>
    </r>
    <r>
      <rPr>
        <b/>
        <sz val="11"/>
        <color rgb="FFFF0000"/>
        <rFont val="ＭＳ ゴシック"/>
        <family val="3"/>
        <charset val="128"/>
      </rPr>
      <t>※取り扱い経験のある医療機器の修了証を
発行することができます。</t>
    </r>
    <rPh sb="0" eb="2">
      <t>ハッコウ</t>
    </rPh>
    <rPh sb="3" eb="5">
      <t>キボウ</t>
    </rPh>
    <rPh sb="7" eb="10">
      <t>シュウリョウショウ</t>
    </rPh>
    <phoneticPr fontId="30"/>
  </si>
  <si>
    <r>
      <rPr>
        <b/>
        <sz val="16"/>
        <color rgb="FF000000"/>
        <rFont val="ＭＳ ゴシック"/>
        <family val="3"/>
        <charset val="128"/>
      </rPr>
      <t>従事期間
※年月日で記載ください。</t>
    </r>
    <r>
      <rPr>
        <b/>
        <sz val="11"/>
        <color indexed="8"/>
        <rFont val="ＭＳ ゴシック"/>
        <family val="3"/>
        <charset val="128"/>
      </rPr>
      <t xml:space="preserve">
</t>
    </r>
    <r>
      <rPr>
        <b/>
        <sz val="11"/>
        <color rgb="FFFF0000"/>
        <rFont val="ＭＳ ゴシック"/>
        <family val="3"/>
        <charset val="128"/>
      </rPr>
      <t>※受講要件を満たしているか
必ずご確認ください。</t>
    </r>
    <rPh sb="0" eb="4">
      <t>ジュウジキカン</t>
    </rPh>
    <rPh sb="6" eb="9">
      <t>ネンガッピ</t>
    </rPh>
    <rPh sb="10" eb="12">
      <t>キサイ</t>
    </rPh>
    <rPh sb="13" eb="14">
      <t>ミ</t>
    </rPh>
    <rPh sb="20" eb="22">
      <t>カクニン</t>
    </rPh>
    <rPh sb="32" eb="33">
      <t>カナラ</t>
    </rPh>
    <phoneticPr fontId="30"/>
  </si>
  <si>
    <t>team_leader_1</t>
    <phoneticPr fontId="30"/>
  </si>
  <si>
    <t>1</t>
    <phoneticPr fontId="30"/>
  </si>
  <si>
    <t>0</t>
    <phoneticPr fontId="30"/>
  </si>
  <si>
    <t>……必須項目です</t>
    <rPh sb="2" eb="6">
      <t>ヒッスコウモク</t>
    </rPh>
    <phoneticPr fontId="30"/>
  </si>
  <si>
    <t>　　必ずご記入ください</t>
    <rPh sb="2" eb="3">
      <t>カナラ</t>
    </rPh>
    <rPh sb="5" eb="7">
      <t>キニュウ</t>
    </rPh>
    <phoneticPr fontId="30"/>
  </si>
  <si>
    <t>application_status</t>
    <phoneticPr fontId="30"/>
  </si>
  <si>
    <t>APPROVED</t>
    <phoneticPr fontId="30"/>
  </si>
  <si>
    <t>受講料：10,890円（税込・1名）</t>
    <rPh sb="12" eb="14">
      <t>ゼイコ</t>
    </rPh>
    <rPh sb="16" eb="17">
      <t>メイ</t>
    </rPh>
    <phoneticPr fontId="30"/>
  </si>
  <si>
    <t xml:space="preserve">  研修サイトURL：https://s-kenko.manaable.com/login</t>
    <rPh sb="2" eb="4">
      <t>ケンシュウ</t>
    </rPh>
    <phoneticPr fontId="30"/>
  </si>
  <si>
    <t>soukensui22</t>
    <phoneticPr fontId="30"/>
  </si>
  <si>
    <t>⑤法人申込書は、2名様以上のお申込み専用です。1名様のお申込みは、研修サイトよりお手続きください。</t>
    <rPh sb="1" eb="3">
      <t>ホウジン</t>
    </rPh>
    <rPh sb="3" eb="6">
      <t>モウシコミショ</t>
    </rPh>
    <rPh sb="9" eb="13">
      <t>メイサマイジョウ</t>
    </rPh>
    <rPh sb="15" eb="17">
      <t>モウシコ</t>
    </rPh>
    <rPh sb="18" eb="20">
      <t>センヨウ</t>
    </rPh>
    <rPh sb="24" eb="25">
      <t>メイ</t>
    </rPh>
    <rPh sb="25" eb="26">
      <t>サマ</t>
    </rPh>
    <rPh sb="28" eb="30">
      <t>モウシコ</t>
    </rPh>
    <rPh sb="33" eb="35">
      <t>ケンシュウ</t>
    </rPh>
    <rPh sb="41" eb="43">
      <t>テツヅ</t>
    </rPh>
    <phoneticPr fontId="30"/>
  </si>
  <si>
    <r>
      <t>③基礎講習のお申込みの際は、</t>
    </r>
    <r>
      <rPr>
        <b/>
        <sz val="11"/>
        <color rgb="FFFF0000"/>
        <rFont val="ＭＳ ゴシック"/>
        <family val="3"/>
        <charset val="128"/>
      </rPr>
      <t>従事年数証明書</t>
    </r>
    <r>
      <rPr>
        <b/>
        <sz val="11"/>
        <rFont val="ＭＳ ゴシック"/>
        <family val="3"/>
        <charset val="128"/>
      </rPr>
      <t>も必ずご提出ください。</t>
    </r>
    <rPh sb="1" eb="3">
      <t>キソ</t>
    </rPh>
    <rPh sb="3" eb="5">
      <t>コウシュウ</t>
    </rPh>
    <rPh sb="7" eb="9">
      <t>モウシコ</t>
    </rPh>
    <rPh sb="11" eb="12">
      <t>サイ</t>
    </rPh>
    <rPh sb="14" eb="16">
      <t>ジュウジ</t>
    </rPh>
    <rPh sb="16" eb="18">
      <t>ネンスウ</t>
    </rPh>
    <rPh sb="18" eb="21">
      <t>ショウメイショ</t>
    </rPh>
    <rPh sb="22" eb="23">
      <t>カナラ</t>
    </rPh>
    <rPh sb="25" eb="27">
      <t>テイシュツ</t>
    </rPh>
    <phoneticPr fontId="30"/>
  </si>
  <si>
    <t>④修了証は受講完了後、約１か月程度で発行いたします。</t>
    <rPh sb="1" eb="3">
      <t>シュウリョウ</t>
    </rPh>
    <rPh sb="3" eb="4">
      <t>ショウ</t>
    </rPh>
    <rPh sb="5" eb="7">
      <t>ジュコウ</t>
    </rPh>
    <rPh sb="7" eb="9">
      <t>カンリョウ</t>
    </rPh>
    <rPh sb="9" eb="10">
      <t>ゴ</t>
    </rPh>
    <rPh sb="11" eb="12">
      <t>ヤク</t>
    </rPh>
    <rPh sb="14" eb="15">
      <t>ゲツ</t>
    </rPh>
    <rPh sb="15" eb="17">
      <t>テイド</t>
    </rPh>
    <rPh sb="18" eb="20">
      <t>ハッコウ</t>
    </rPh>
    <phoneticPr fontId="30"/>
  </si>
  <si>
    <t>受講生
メールアドレス</t>
    <rPh sb="0" eb="3">
      <t>ジュコウセイ</t>
    </rPh>
    <phoneticPr fontId="30"/>
  </si>
  <si>
    <t>iryokiso@soukensui.or.jp</t>
    <phoneticPr fontId="30"/>
  </si>
  <si>
    <t>テキスト送付先</t>
    <rPh sb="4" eb="7">
      <t>ソウフサキ</t>
    </rPh>
    <phoneticPr fontId="30"/>
  </si>
  <si>
    <r>
      <rPr>
        <b/>
        <sz val="16"/>
        <color rgb="FFFF0000"/>
        <rFont val="ＭＳ ゴシック"/>
        <family val="3"/>
        <charset val="128"/>
      </rPr>
      <t>令和７年度</t>
    </r>
    <r>
      <rPr>
        <b/>
        <sz val="16"/>
        <color rgb="FF000000"/>
        <rFont val="ＭＳ ゴシック"/>
        <family val="3"/>
        <charset val="128"/>
      </rPr>
      <t xml:space="preserve"> 医療機器 販売業・貸与業 営業所管理者</t>
    </r>
    <r>
      <rPr>
        <b/>
        <sz val="16"/>
        <color indexed="8"/>
        <rFont val="ＭＳ ゴシック"/>
        <family val="3"/>
        <charset val="128"/>
      </rPr>
      <t xml:space="preserve"> </t>
    </r>
    <r>
      <rPr>
        <b/>
        <sz val="16"/>
        <color rgb="FF000000"/>
        <rFont val="ＭＳ ゴシック"/>
        <family val="3"/>
        <charset val="128"/>
      </rPr>
      <t>基礎講習</t>
    </r>
    <rPh sb="0" eb="1">
      <t>レイ</t>
    </rPh>
    <rPh sb="3" eb="5">
      <t>ネンド</t>
    </rPh>
    <phoneticPr fontId="30"/>
  </si>
  <si>
    <t>radio_group_2025kiso</t>
    <phoneticPr fontId="30"/>
  </si>
  <si>
    <t>text_kaisyamei_2025kiso</t>
    <phoneticPr fontId="30"/>
  </si>
  <si>
    <t>streetaddress_2025kiso</t>
    <phoneticPr fontId="30"/>
  </si>
  <si>
    <t>text_tel_2025kiso</t>
    <phoneticPr fontId="30"/>
  </si>
  <si>
    <t>prefecture_2025kiso</t>
    <phoneticPr fontId="30"/>
  </si>
  <si>
    <t>dateofbirth_2025kiso</t>
    <phoneticPr fontId="30"/>
  </si>
  <si>
    <t>select_2025kiso</t>
    <phoneticPr fontId="30"/>
  </si>
  <si>
    <t>startenddatewithduration_2025kiso</t>
    <phoneticPr fontId="30"/>
  </si>
  <si>
    <t>checkbox_group_2025kiso_choice</t>
    <phoneticPr fontId="30"/>
  </si>
  <si>
    <t>startenddatewithduration2_2025kiso</t>
    <phoneticPr fontId="30"/>
  </si>
  <si>
    <t>checkbox_group_2025kiso_choice2</t>
    <phoneticPr fontId="30"/>
  </si>
  <si>
    <t>text_other_2025kiso</t>
    <phoneticPr fontId="30"/>
  </si>
  <si>
    <t>situation_2025kiso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</si>
</sst>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/mm/dd"/>
    <numFmt numFmtId="178" formatCode="yyyy\-mm\-dd;@"/>
  </numFmts>
  <fonts count="73">
    <font>
      <sz val="11"/>
      <color indexed="8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u/>
      <sz val="11"/>
      <color indexed="30"/>
      <name val="メイリオ"/>
      <family val="3"/>
      <charset val="128"/>
    </font>
    <font>
      <sz val="11"/>
      <color indexed="8"/>
      <name val="游ゴシック"/>
      <family val="3"/>
      <charset val="128"/>
    </font>
    <font>
      <sz val="6"/>
      <name val="メイリオ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indexed="8"/>
      <name val="HGS創英角ｺﾞｼｯｸUB"/>
      <family val="3"/>
      <charset val="128"/>
    </font>
    <font>
      <sz val="11"/>
      <color theme="0"/>
      <name val="ＭＳ ゴシック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28"/>
      <color rgb="FF00B0F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rgb="FFC00000"/>
      <name val="メイリオ"/>
      <family val="3"/>
      <charset val="128"/>
    </font>
    <font>
      <b/>
      <sz val="1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4"/>
      <color rgb="FF0070C0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b/>
      <sz val="18"/>
      <color rgb="FF0070C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22"/>
      <color rgb="FF0070C0"/>
      <name val="ＭＳ ゴシック"/>
      <family val="3"/>
      <charset val="128"/>
    </font>
    <font>
      <b/>
      <u/>
      <sz val="14"/>
      <color indexed="30"/>
      <name val="メイリオ"/>
      <family val="3"/>
      <charset val="128"/>
    </font>
    <font>
      <b/>
      <u/>
      <sz val="16"/>
      <color indexed="30"/>
      <name val="メイリオ"/>
      <family val="3"/>
      <charset val="128"/>
    </font>
    <font>
      <b/>
      <sz val="16"/>
      <color rgb="FF0070C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thin">
        <color theme="0" tint="-0.34998626667073579"/>
      </bottom>
      <diagonal/>
    </border>
    <border>
      <left/>
      <right/>
      <top style="hair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indexed="64"/>
      </bottom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</borders>
  <cellStyleXfs count="48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38" fontId="27" fillId="0" borderId="0" applyFont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</cellStyleXfs>
  <cellXfs count="255">
    <xf numFmtId="0" fontId="0" fillId="0" borderId="0" xfId="0"/>
    <xf numFmtId="0" fontId="31" fillId="37" borderId="0" xfId="0" applyFont="1" applyFill="1"/>
    <xf numFmtId="0" fontId="31" fillId="38" borderId="10" xfId="0" applyFont="1" applyFill="1" applyBorder="1" applyAlignment="1">
      <alignment horizontal="center" vertical="center"/>
    </xf>
    <xf numFmtId="0" fontId="0" fillId="37" borderId="0" xfId="0" applyFill="1"/>
    <xf numFmtId="31" fontId="31" fillId="37" borderId="10" xfId="0" applyNumberFormat="1" applyFont="1" applyFill="1" applyBorder="1" applyAlignment="1">
      <alignment horizontal="center" vertical="center" wrapText="1"/>
    </xf>
    <xf numFmtId="0" fontId="36" fillId="37" borderId="0" xfId="0" applyFont="1" applyFill="1" applyAlignment="1">
      <alignment horizontal="center" vertical="center"/>
    </xf>
    <xf numFmtId="0" fontId="31" fillId="37" borderId="0" xfId="0" applyFont="1" applyFill="1" applyProtection="1">
      <protection locked="0"/>
    </xf>
    <xf numFmtId="0" fontId="0" fillId="37" borderId="0" xfId="0" applyFill="1" applyProtection="1">
      <protection locked="0"/>
    </xf>
    <xf numFmtId="0" fontId="31" fillId="37" borderId="0" xfId="0" applyFont="1" applyFill="1" applyAlignment="1">
      <alignment horizontal="center" vertical="center"/>
    </xf>
    <xf numFmtId="0" fontId="43" fillId="37" borderId="0" xfId="0" applyFont="1" applyFill="1" applyProtection="1">
      <protection locked="0"/>
    </xf>
    <xf numFmtId="0" fontId="9" fillId="0" borderId="0" xfId="47">
      <alignment vertical="center"/>
    </xf>
    <xf numFmtId="0" fontId="9" fillId="0" borderId="10" xfId="47" applyBorder="1">
      <alignment vertical="center"/>
    </xf>
    <xf numFmtId="0" fontId="9" fillId="40" borderId="10" xfId="47" applyFill="1" applyBorder="1">
      <alignment vertical="center"/>
    </xf>
    <xf numFmtId="0" fontId="9" fillId="34" borderId="10" xfId="47" applyFill="1" applyBorder="1">
      <alignment vertical="center"/>
    </xf>
    <xf numFmtId="0" fontId="45" fillId="33" borderId="10" xfId="47" applyFont="1" applyFill="1" applyBorder="1">
      <alignment vertical="center"/>
    </xf>
    <xf numFmtId="0" fontId="8" fillId="34" borderId="10" xfId="47" applyFont="1" applyFill="1" applyBorder="1">
      <alignment vertical="center"/>
    </xf>
    <xf numFmtId="0" fontId="8" fillId="33" borderId="10" xfId="47" applyFont="1" applyFill="1" applyBorder="1">
      <alignment vertical="center"/>
    </xf>
    <xf numFmtId="49" fontId="8" fillId="33" borderId="10" xfId="47" applyNumberFormat="1" applyFont="1" applyFill="1" applyBorder="1">
      <alignment vertical="center"/>
    </xf>
    <xf numFmtId="31" fontId="9" fillId="34" borderId="10" xfId="47" applyNumberFormat="1" applyFill="1" applyBorder="1">
      <alignment vertical="center"/>
    </xf>
    <xf numFmtId="49" fontId="9" fillId="33" borderId="10" xfId="47" applyNumberFormat="1" applyFill="1" applyBorder="1">
      <alignment vertical="center"/>
    </xf>
    <xf numFmtId="49" fontId="7" fillId="33" borderId="10" xfId="47" applyNumberFormat="1" applyFont="1" applyFill="1" applyBorder="1">
      <alignment vertical="center"/>
    </xf>
    <xf numFmtId="0" fontId="31" fillId="37" borderId="10" xfId="0" applyFont="1" applyFill="1" applyBorder="1" applyAlignment="1">
      <alignment horizontal="center" vertical="center"/>
    </xf>
    <xf numFmtId="0" fontId="46" fillId="36" borderId="13" xfId="0" applyFont="1" applyFill="1" applyBorder="1" applyAlignment="1">
      <alignment horizontal="center" vertical="center"/>
    </xf>
    <xf numFmtId="0" fontId="47" fillId="37" borderId="0" xfId="0" applyFont="1" applyFill="1" applyAlignment="1">
      <alignment horizontal="center" vertical="center"/>
    </xf>
    <xf numFmtId="0" fontId="31" fillId="37" borderId="0" xfId="0" applyFont="1" applyFill="1" applyAlignment="1">
      <alignment vertical="center"/>
    </xf>
    <xf numFmtId="0" fontId="31" fillId="37" borderId="10" xfId="0" applyFont="1" applyFill="1" applyBorder="1" applyAlignment="1">
      <alignment horizontal="left" vertical="center"/>
    </xf>
    <xf numFmtId="0" fontId="31" fillId="37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1" borderId="10" xfId="0" applyFill="1" applyBorder="1" applyAlignment="1">
      <alignment vertical="center"/>
    </xf>
    <xf numFmtId="0" fontId="41" fillId="37" borderId="28" xfId="0" applyFont="1" applyFill="1" applyBorder="1" applyAlignment="1">
      <alignment vertical="center" wrapText="1"/>
    </xf>
    <xf numFmtId="0" fontId="41" fillId="37" borderId="0" xfId="0" applyFont="1" applyFill="1" applyAlignment="1">
      <alignment vertical="center" wrapText="1"/>
    </xf>
    <xf numFmtId="0" fontId="39" fillId="36" borderId="30" xfId="0" applyFont="1" applyFill="1" applyBorder="1" applyAlignment="1">
      <alignment horizontal="left" vertical="center" wrapText="1"/>
    </xf>
    <xf numFmtId="0" fontId="39" fillId="36" borderId="29" xfId="0" applyFont="1" applyFill="1" applyBorder="1" applyAlignment="1">
      <alignment horizontal="left" vertical="center" wrapText="1"/>
    </xf>
    <xf numFmtId="0" fontId="39" fillId="36" borderId="54" xfId="0" applyFont="1" applyFill="1" applyBorder="1" applyAlignment="1">
      <alignment horizontal="left" vertical="center" wrapText="1"/>
    </xf>
    <xf numFmtId="0" fontId="39" fillId="36" borderId="53" xfId="0" applyFont="1" applyFill="1" applyBorder="1" applyAlignment="1">
      <alignment horizontal="left" vertical="center" wrapText="1"/>
    </xf>
    <xf numFmtId="0" fontId="31" fillId="0" borderId="59" xfId="0" applyFont="1" applyBorder="1" applyAlignment="1">
      <alignment horizontal="center" vertical="center"/>
    </xf>
    <xf numFmtId="0" fontId="39" fillId="36" borderId="31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6" fillId="33" borderId="10" xfId="47" applyFont="1" applyFill="1" applyBorder="1">
      <alignment vertical="center"/>
    </xf>
    <xf numFmtId="0" fontId="50" fillId="42" borderId="0" xfId="0" applyFont="1" applyFill="1" applyProtection="1">
      <protection locked="0"/>
    </xf>
    <xf numFmtId="31" fontId="54" fillId="37" borderId="10" xfId="0" applyNumberFormat="1" applyFont="1" applyFill="1" applyBorder="1" applyAlignment="1">
      <alignment horizontal="center" vertical="center" wrapText="1"/>
    </xf>
    <xf numFmtId="0" fontId="54" fillId="37" borderId="38" xfId="0" applyFont="1" applyFill="1" applyBorder="1" applyAlignment="1">
      <alignment horizontal="center" vertical="center" wrapText="1"/>
    </xf>
    <xf numFmtId="0" fontId="54" fillId="37" borderId="39" xfId="0" applyFont="1" applyFill="1" applyBorder="1" applyAlignment="1">
      <alignment horizontal="center" vertical="center" wrapText="1"/>
    </xf>
    <xf numFmtId="0" fontId="54" fillId="37" borderId="38" xfId="0" applyFont="1" applyFill="1" applyBorder="1" applyAlignment="1">
      <alignment horizontal="center" vertical="center"/>
    </xf>
    <xf numFmtId="0" fontId="54" fillId="37" borderId="58" xfId="0" applyFont="1" applyFill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" fillId="33" borderId="10" xfId="47" applyFont="1" applyFill="1" applyBorder="1">
      <alignment vertical="center"/>
    </xf>
    <xf numFmtId="0" fontId="9" fillId="33" borderId="10" xfId="47" applyFill="1" applyBorder="1">
      <alignment vertical="center"/>
    </xf>
    <xf numFmtId="49" fontId="0" fillId="0" borderId="0" xfId="0" applyNumberFormat="1"/>
    <xf numFmtId="177" fontId="54" fillId="0" borderId="57" xfId="0" applyNumberFormat="1" applyFont="1" applyBorder="1" applyAlignment="1">
      <alignment horizontal="center" vertical="center"/>
    </xf>
    <xf numFmtId="177" fontId="54" fillId="0" borderId="58" xfId="0" applyNumberFormat="1" applyFont="1" applyBorder="1" applyAlignment="1">
      <alignment horizontal="center" vertical="center"/>
    </xf>
    <xf numFmtId="49" fontId="31" fillId="37" borderId="13" xfId="0" applyNumberFormat="1" applyFont="1" applyFill="1" applyBorder="1" applyAlignment="1">
      <alignment horizontal="center" vertical="center"/>
    </xf>
    <xf numFmtId="178" fontId="0" fillId="0" borderId="0" xfId="0" applyNumberFormat="1"/>
    <xf numFmtId="14" fontId="9" fillId="0" borderId="10" xfId="47" applyNumberFormat="1" applyBorder="1">
      <alignment vertical="center"/>
    </xf>
    <xf numFmtId="0" fontId="59" fillId="35" borderId="46" xfId="0" applyFont="1" applyFill="1" applyBorder="1" applyAlignment="1">
      <alignment horizontal="center" vertical="center"/>
    </xf>
    <xf numFmtId="0" fontId="32" fillId="35" borderId="45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/>
    </xf>
    <xf numFmtId="0" fontId="32" fillId="35" borderId="40" xfId="0" applyFont="1" applyFill="1" applyBorder="1" applyAlignment="1">
      <alignment horizontal="center" vertical="center" wrapText="1"/>
    </xf>
    <xf numFmtId="0" fontId="32" fillId="35" borderId="23" xfId="0" applyFont="1" applyFill="1" applyBorder="1" applyAlignment="1">
      <alignment horizontal="center" vertical="center" wrapText="1"/>
    </xf>
    <xf numFmtId="0" fontId="32" fillId="35" borderId="44" xfId="0" applyFont="1" applyFill="1" applyBorder="1" applyAlignment="1">
      <alignment horizontal="center" vertical="center" wrapText="1"/>
    </xf>
    <xf numFmtId="49" fontId="54" fillId="0" borderId="10" xfId="0" applyNumberFormat="1" applyFont="1" applyBorder="1" applyAlignment="1">
      <alignment horizontal="center" vertical="center"/>
    </xf>
    <xf numFmtId="0" fontId="53" fillId="38" borderId="62" xfId="0" applyFont="1" applyFill="1" applyBorder="1" applyAlignment="1">
      <alignment horizontal="center" vertical="center" wrapText="1"/>
    </xf>
    <xf numFmtId="0" fontId="53" fillId="38" borderId="28" xfId="0" applyFont="1" applyFill="1" applyBorder="1" applyAlignment="1">
      <alignment horizontal="center" vertical="center" wrapText="1"/>
    </xf>
    <xf numFmtId="0" fontId="53" fillId="38" borderId="63" xfId="0" applyFont="1" applyFill="1" applyBorder="1" applyAlignment="1">
      <alignment horizontal="center" vertical="center" wrapText="1"/>
    </xf>
    <xf numFmtId="0" fontId="55" fillId="37" borderId="38" xfId="0" applyFont="1" applyFill="1" applyBorder="1" applyAlignment="1">
      <alignment horizontal="center" vertical="center" wrapText="1"/>
    </xf>
    <xf numFmtId="0" fontId="55" fillId="37" borderId="39" xfId="0" applyFont="1" applyFill="1" applyBorder="1" applyAlignment="1">
      <alignment horizontal="center" vertical="center" wrapText="1"/>
    </xf>
    <xf numFmtId="0" fontId="55" fillId="37" borderId="58" xfId="0" applyFont="1" applyFill="1" applyBorder="1" applyAlignment="1">
      <alignment horizontal="center" vertical="center" wrapText="1"/>
    </xf>
    <xf numFmtId="0" fontId="55" fillId="37" borderId="38" xfId="0" applyFont="1" applyFill="1" applyBorder="1" applyAlignment="1">
      <alignment horizontal="center" vertical="center"/>
    </xf>
    <xf numFmtId="0" fontId="55" fillId="37" borderId="58" xfId="0" applyFont="1" applyFill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37" borderId="10" xfId="0" applyFont="1" applyFill="1" applyBorder="1" applyAlignment="1">
      <alignment horizontal="center" vertical="center"/>
    </xf>
    <xf numFmtId="14" fontId="54" fillId="0" borderId="57" xfId="0" applyNumberFormat="1" applyFont="1" applyBorder="1" applyAlignment="1">
      <alignment horizontal="center" vertical="center"/>
    </xf>
    <xf numFmtId="14" fontId="54" fillId="0" borderId="58" xfId="0" applyNumberFormat="1" applyFont="1" applyBorder="1" applyAlignment="1">
      <alignment horizontal="center" vertical="center"/>
    </xf>
    <xf numFmtId="14" fontId="65" fillId="37" borderId="10" xfId="0" applyNumberFormat="1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/>
    </xf>
    <xf numFmtId="0" fontId="66" fillId="37" borderId="10" xfId="0" applyFont="1" applyFill="1" applyBorder="1" applyAlignment="1">
      <alignment horizontal="center" vertical="center"/>
    </xf>
    <xf numFmtId="49" fontId="9" fillId="34" borderId="10" xfId="47" applyNumberFormat="1" applyFill="1" applyBorder="1">
      <alignment vertical="center"/>
    </xf>
    <xf numFmtId="0" fontId="0" fillId="43" borderId="10" xfId="0" applyFill="1" applyBorder="1" applyAlignment="1">
      <alignment vertical="center"/>
    </xf>
    <xf numFmtId="49" fontId="3" fillId="43" borderId="10" xfId="47" applyNumberFormat="1" applyFont="1" applyFill="1" applyBorder="1" applyAlignment="1">
      <alignment horizontal="right" vertical="center"/>
    </xf>
    <xf numFmtId="0" fontId="59" fillId="37" borderId="0" xfId="0" applyFont="1" applyFill="1"/>
    <xf numFmtId="0" fontId="31" fillId="0" borderId="0" xfId="0" applyFont="1"/>
    <xf numFmtId="0" fontId="67" fillId="37" borderId="0" xfId="0" applyFont="1" applyFill="1" applyAlignment="1">
      <alignment horizontal="center" vertical="center"/>
    </xf>
    <xf numFmtId="0" fontId="0" fillId="41" borderId="0" xfId="0" applyFill="1"/>
    <xf numFmtId="0" fontId="31" fillId="37" borderId="14" xfId="0" applyFont="1" applyFill="1" applyBorder="1" applyAlignment="1">
      <alignment horizontal="center" vertical="center"/>
    </xf>
    <xf numFmtId="0" fontId="31" fillId="0" borderId="80" xfId="0" applyFont="1" applyBorder="1"/>
    <xf numFmtId="0" fontId="0" fillId="41" borderId="0" xfId="0" applyFill="1" applyAlignment="1">
      <alignment vertical="center"/>
    </xf>
    <xf numFmtId="176" fontId="31" fillId="0" borderId="10" xfId="0" applyNumberFormat="1" applyFont="1" applyBorder="1" applyAlignment="1">
      <alignment horizontal="center"/>
    </xf>
    <xf numFmtId="0" fontId="36" fillId="43" borderId="0" xfId="0" applyFont="1" applyFill="1" applyAlignment="1">
      <alignment horizontal="center" vertical="center"/>
    </xf>
    <xf numFmtId="49" fontId="54" fillId="41" borderId="10" xfId="0" applyNumberFormat="1" applyFont="1" applyFill="1" applyBorder="1" applyAlignment="1">
      <alignment horizontal="center" vertical="center"/>
    </xf>
    <xf numFmtId="0" fontId="55" fillId="41" borderId="10" xfId="0" applyFont="1" applyFill="1" applyBorder="1" applyAlignment="1">
      <alignment horizontal="center" vertical="center"/>
    </xf>
    <xf numFmtId="0" fontId="66" fillId="41" borderId="10" xfId="0" applyFont="1" applyFill="1" applyBorder="1" applyAlignment="1">
      <alignment horizontal="center" vertical="center"/>
    </xf>
    <xf numFmtId="0" fontId="2" fillId="33" borderId="10" xfId="47" applyFont="1" applyFill="1" applyBorder="1">
      <alignment vertical="center"/>
    </xf>
    <xf numFmtId="0" fontId="32" fillId="44" borderId="0" xfId="0" applyFont="1" applyFill="1" applyAlignment="1">
      <alignment horizontal="left" vertical="center"/>
    </xf>
    <xf numFmtId="0" fontId="31" fillId="44" borderId="0" xfId="0" applyFont="1" applyFill="1" applyAlignment="1">
      <alignment horizontal="left" vertical="center"/>
    </xf>
    <xf numFmtId="0" fontId="57" fillId="44" borderId="0" xfId="0" applyFont="1" applyFill="1" applyAlignment="1">
      <alignment vertical="center"/>
    </xf>
    <xf numFmtId="0" fontId="57" fillId="44" borderId="0" xfId="0" applyFont="1" applyFill="1" applyAlignment="1">
      <alignment horizontal="left" vertical="center"/>
    </xf>
    <xf numFmtId="0" fontId="51" fillId="44" borderId="75" xfId="0" applyFont="1" applyFill="1" applyBorder="1" applyAlignment="1">
      <alignment vertical="top"/>
    </xf>
    <xf numFmtId="0" fontId="51" fillId="44" borderId="0" xfId="0" applyFont="1" applyFill="1" applyAlignment="1">
      <alignment vertical="top"/>
    </xf>
    <xf numFmtId="0" fontId="51" fillId="44" borderId="0" xfId="0" applyFont="1" applyFill="1" applyAlignment="1">
      <alignment vertical="center" wrapText="1"/>
    </xf>
    <xf numFmtId="0" fontId="51" fillId="44" borderId="76" xfId="0" applyFont="1" applyFill="1" applyBorder="1" applyAlignment="1">
      <alignment vertical="center" wrapText="1"/>
    </xf>
    <xf numFmtId="0" fontId="39" fillId="44" borderId="0" xfId="0" applyFont="1" applyFill="1" applyAlignment="1">
      <alignment vertical="center" wrapText="1"/>
    </xf>
    <xf numFmtId="0" fontId="38" fillId="44" borderId="76" xfId="0" applyFont="1" applyFill="1" applyBorder="1" applyAlignment="1">
      <alignment vertical="center"/>
    </xf>
    <xf numFmtId="0" fontId="51" fillId="44" borderId="77" xfId="0" applyFont="1" applyFill="1" applyBorder="1" applyAlignment="1">
      <alignment vertical="top"/>
    </xf>
    <xf numFmtId="0" fontId="51" fillId="44" borderId="78" xfId="0" applyFont="1" applyFill="1" applyBorder="1" applyAlignment="1">
      <alignment vertical="top"/>
    </xf>
    <xf numFmtId="0" fontId="39" fillId="44" borderId="78" xfId="0" applyFont="1" applyFill="1" applyBorder="1" applyAlignment="1">
      <alignment vertical="center" wrapText="1"/>
    </xf>
    <xf numFmtId="0" fontId="38" fillId="44" borderId="79" xfId="0" applyFont="1" applyFill="1" applyBorder="1" applyAlignment="1">
      <alignment vertical="center"/>
    </xf>
    <xf numFmtId="0" fontId="1" fillId="33" borderId="10" xfId="47" applyFont="1" applyFill="1" applyBorder="1">
      <alignment vertical="center"/>
    </xf>
    <xf numFmtId="0" fontId="4" fillId="40" borderId="10" xfId="47" applyFont="1" applyFill="1" applyBorder="1">
      <alignment vertical="center"/>
    </xf>
    <xf numFmtId="0" fontId="31" fillId="37" borderId="81" xfId="0" applyFont="1" applyFill="1" applyBorder="1" applyAlignment="1">
      <alignment horizontal="center" vertical="center"/>
    </xf>
    <xf numFmtId="0" fontId="31" fillId="37" borderId="63" xfId="0" applyFont="1" applyFill="1" applyBorder="1" applyAlignment="1">
      <alignment horizontal="center" vertical="center"/>
    </xf>
    <xf numFmtId="0" fontId="31" fillId="37" borderId="21" xfId="0" applyFont="1" applyFill="1" applyBorder="1"/>
    <xf numFmtId="0" fontId="43" fillId="37" borderId="21" xfId="0" applyFont="1" applyFill="1" applyBorder="1"/>
    <xf numFmtId="0" fontId="40" fillId="35" borderId="0" xfId="0" applyFont="1" applyFill="1" applyAlignment="1">
      <alignment horizontal="center" vertical="center"/>
    </xf>
    <xf numFmtId="0" fontId="34" fillId="39" borderId="0" xfId="0" applyFont="1" applyFill="1" applyAlignment="1">
      <alignment horizontal="left" vertical="center" indent="1"/>
    </xf>
    <xf numFmtId="0" fontId="31" fillId="37" borderId="0" xfId="0" applyFont="1" applyFill="1" applyAlignment="1">
      <alignment horizontal="center"/>
    </xf>
    <xf numFmtId="0" fontId="33" fillId="44" borderId="11" xfId="0" applyFont="1" applyFill="1" applyBorder="1" applyAlignment="1">
      <alignment horizontal="center" vertical="center"/>
    </xf>
    <xf numFmtId="0" fontId="33" fillId="44" borderId="12" xfId="0" applyFont="1" applyFill="1" applyBorder="1" applyAlignment="1">
      <alignment horizontal="center" vertical="center"/>
    </xf>
    <xf numFmtId="0" fontId="69" fillId="44" borderId="12" xfId="42" applyFont="1" applyFill="1" applyBorder="1" applyAlignment="1">
      <alignment horizontal="center" vertical="center"/>
    </xf>
    <xf numFmtId="0" fontId="69" fillId="44" borderId="13" xfId="42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49" fontId="31" fillId="37" borderId="11" xfId="0" applyNumberFormat="1" applyFont="1" applyFill="1" applyBorder="1" applyAlignment="1">
      <alignment horizontal="center" vertical="center"/>
    </xf>
    <xf numFmtId="49" fontId="31" fillId="37" borderId="12" xfId="0" applyNumberFormat="1" applyFont="1" applyFill="1" applyBorder="1" applyAlignment="1">
      <alignment horizontal="center" vertical="center"/>
    </xf>
    <xf numFmtId="49" fontId="31" fillId="37" borderId="13" xfId="0" applyNumberFormat="1" applyFont="1" applyFill="1" applyBorder="1" applyAlignment="1">
      <alignment horizontal="center" vertical="center"/>
    </xf>
    <xf numFmtId="0" fontId="31" fillId="37" borderId="21" xfId="0" applyFont="1" applyFill="1" applyBorder="1" applyAlignment="1">
      <alignment horizontal="center"/>
    </xf>
    <xf numFmtId="0" fontId="34" fillId="39" borderId="22" xfId="0" applyFont="1" applyFill="1" applyBorder="1" applyAlignment="1">
      <alignment horizontal="left" vertical="center"/>
    </xf>
    <xf numFmtId="0" fontId="31" fillId="37" borderId="50" xfId="0" applyFont="1" applyFill="1" applyBorder="1" applyAlignment="1">
      <alignment horizontal="center" vertical="center"/>
    </xf>
    <xf numFmtId="0" fontId="31" fillId="37" borderId="51" xfId="0" applyFont="1" applyFill="1" applyBorder="1" applyAlignment="1">
      <alignment horizontal="center" vertical="center"/>
    </xf>
    <xf numFmtId="0" fontId="31" fillId="37" borderId="52" xfId="0" applyFont="1" applyFill="1" applyBorder="1" applyAlignment="1">
      <alignment horizontal="center" vertical="center"/>
    </xf>
    <xf numFmtId="0" fontId="36" fillId="37" borderId="47" xfId="0" applyFont="1" applyFill="1" applyBorder="1" applyAlignment="1">
      <alignment horizontal="center" vertical="center"/>
    </xf>
    <xf numFmtId="0" fontId="36" fillId="37" borderId="48" xfId="0" applyFont="1" applyFill="1" applyBorder="1" applyAlignment="1">
      <alignment horizontal="center" vertical="center"/>
    </xf>
    <xf numFmtId="0" fontId="36" fillId="37" borderId="49" xfId="0" applyFont="1" applyFill="1" applyBorder="1" applyAlignment="1">
      <alignment horizontal="center" vertical="center"/>
    </xf>
    <xf numFmtId="0" fontId="31" fillId="37" borderId="25" xfId="0" applyFont="1" applyFill="1" applyBorder="1" applyAlignment="1">
      <alignment horizontal="center" vertical="center"/>
    </xf>
    <xf numFmtId="0" fontId="31" fillId="37" borderId="26" xfId="0" applyFont="1" applyFill="1" applyBorder="1" applyAlignment="1">
      <alignment horizontal="center" vertical="center"/>
    </xf>
    <xf numFmtId="0" fontId="31" fillId="37" borderId="27" xfId="0" applyFont="1" applyFill="1" applyBorder="1" applyAlignment="1">
      <alignment horizontal="center" vertical="center"/>
    </xf>
    <xf numFmtId="0" fontId="34" fillId="39" borderId="72" xfId="0" applyFont="1" applyFill="1" applyBorder="1" applyAlignment="1">
      <alignment horizontal="left" vertical="center"/>
    </xf>
    <xf numFmtId="0" fontId="34" fillId="39" borderId="73" xfId="0" applyFont="1" applyFill="1" applyBorder="1" applyAlignment="1">
      <alignment horizontal="left" vertical="center"/>
    </xf>
    <xf numFmtId="0" fontId="34" fillId="39" borderId="74" xfId="0" applyFont="1" applyFill="1" applyBorder="1" applyAlignment="1">
      <alignment horizontal="left" vertical="center"/>
    </xf>
    <xf numFmtId="0" fontId="42" fillId="37" borderId="0" xfId="0" applyFont="1" applyFill="1" applyAlignment="1">
      <alignment horizontal="right" vertical="center" wrapText="1"/>
    </xf>
    <xf numFmtId="0" fontId="53" fillId="35" borderId="0" xfId="0" applyFont="1" applyFill="1" applyAlignment="1">
      <alignment horizontal="center" vertical="center"/>
    </xf>
    <xf numFmtId="49" fontId="48" fillId="37" borderId="11" xfId="0" applyNumberFormat="1" applyFont="1" applyFill="1" applyBorder="1" applyAlignment="1">
      <alignment horizontal="left"/>
    </xf>
    <xf numFmtId="49" fontId="48" fillId="37" borderId="12" xfId="0" applyNumberFormat="1" applyFont="1" applyFill="1" applyBorder="1" applyAlignment="1">
      <alignment horizontal="left"/>
    </xf>
    <xf numFmtId="49" fontId="48" fillId="37" borderId="13" xfId="0" applyNumberFormat="1" applyFont="1" applyFill="1" applyBorder="1" applyAlignment="1">
      <alignment horizontal="left"/>
    </xf>
    <xf numFmtId="49" fontId="31" fillId="0" borderId="11" xfId="0" applyNumberFormat="1" applyFont="1" applyBorder="1" applyAlignment="1" applyProtection="1">
      <alignment horizontal="center" vertical="center"/>
      <protection locked="0"/>
    </xf>
    <xf numFmtId="49" fontId="31" fillId="0" borderId="12" xfId="0" applyNumberFormat="1" applyFont="1" applyBorder="1" applyAlignment="1" applyProtection="1">
      <alignment horizontal="center" vertical="center"/>
      <protection locked="0"/>
    </xf>
    <xf numFmtId="49" fontId="31" fillId="0" borderId="13" xfId="0" applyNumberFormat="1" applyFont="1" applyBorder="1" applyAlignment="1" applyProtection="1">
      <alignment horizontal="center" vertical="center"/>
      <protection locked="0"/>
    </xf>
    <xf numFmtId="0" fontId="32" fillId="35" borderId="23" xfId="0" applyFont="1" applyFill="1" applyBorder="1" applyAlignment="1">
      <alignment horizontal="center" vertical="center"/>
    </xf>
    <xf numFmtId="0" fontId="32" fillId="35" borderId="45" xfId="0" applyFont="1" applyFill="1" applyBorder="1" applyAlignment="1">
      <alignment horizontal="center" vertical="center"/>
    </xf>
    <xf numFmtId="0" fontId="28" fillId="37" borderId="12" xfId="42" applyFill="1" applyBorder="1" applyAlignment="1" applyProtection="1">
      <alignment horizontal="center" vertical="center"/>
      <protection locked="0"/>
    </xf>
    <xf numFmtId="0" fontId="44" fillId="37" borderId="12" xfId="0" applyFont="1" applyFill="1" applyBorder="1" applyAlignment="1" applyProtection="1">
      <alignment horizontal="center" vertical="center"/>
      <protection locked="0"/>
    </xf>
    <xf numFmtId="0" fontId="44" fillId="37" borderId="13" xfId="0" applyFont="1" applyFill="1" applyBorder="1" applyAlignment="1" applyProtection="1">
      <alignment horizontal="center" vertical="center"/>
      <protection locked="0"/>
    </xf>
    <xf numFmtId="0" fontId="56" fillId="37" borderId="12" xfId="42" applyFont="1" applyFill="1" applyBorder="1" applyAlignment="1" applyProtection="1">
      <alignment horizontal="left" vertical="center" wrapText="1"/>
      <protection locked="0"/>
    </xf>
    <xf numFmtId="0" fontId="56" fillId="37" borderId="13" xfId="42" applyFont="1" applyFill="1" applyBorder="1" applyAlignment="1" applyProtection="1">
      <alignment horizontal="left" vertical="center" wrapText="1"/>
      <protection locked="0"/>
    </xf>
    <xf numFmtId="0" fontId="31" fillId="35" borderId="11" xfId="0" applyFont="1" applyFill="1" applyBorder="1" applyAlignment="1">
      <alignment horizontal="left" vertical="center" wrapText="1"/>
    </xf>
    <xf numFmtId="0" fontId="31" fillId="35" borderId="12" xfId="0" applyFont="1" applyFill="1" applyBorder="1" applyAlignment="1">
      <alignment horizontal="left" vertical="center" wrapText="1"/>
    </xf>
    <xf numFmtId="0" fontId="35" fillId="37" borderId="12" xfId="0" applyFont="1" applyFill="1" applyBorder="1" applyAlignment="1">
      <alignment horizontal="left" vertical="top" wrapText="1"/>
    </xf>
    <xf numFmtId="0" fontId="35" fillId="37" borderId="13" xfId="0" applyFont="1" applyFill="1" applyBorder="1" applyAlignment="1">
      <alignment horizontal="left" vertical="top" wrapText="1"/>
    </xf>
    <xf numFmtId="0" fontId="36" fillId="37" borderId="41" xfId="0" applyFont="1" applyFill="1" applyBorder="1" applyAlignment="1">
      <alignment horizontal="center" vertical="center"/>
    </xf>
    <xf numFmtId="0" fontId="36" fillId="37" borderId="42" xfId="0" applyFont="1" applyFill="1" applyBorder="1" applyAlignment="1">
      <alignment horizontal="center" vertical="center"/>
    </xf>
    <xf numFmtId="0" fontId="36" fillId="37" borderId="43" xfId="0" applyFont="1" applyFill="1" applyBorder="1" applyAlignment="1">
      <alignment horizontal="center" vertical="center"/>
    </xf>
    <xf numFmtId="0" fontId="32" fillId="35" borderId="23" xfId="0" applyFont="1" applyFill="1" applyBorder="1" applyAlignment="1">
      <alignment horizontal="center" vertical="center" wrapText="1"/>
    </xf>
    <xf numFmtId="0" fontId="32" fillId="35" borderId="44" xfId="0" applyFont="1" applyFill="1" applyBorder="1" applyAlignment="1">
      <alignment horizontal="center" vertical="center" wrapText="1"/>
    </xf>
    <xf numFmtId="0" fontId="32" fillId="35" borderId="45" xfId="0" applyFont="1" applyFill="1" applyBorder="1" applyAlignment="1">
      <alignment horizontal="center" vertical="center" wrapText="1"/>
    </xf>
    <xf numFmtId="0" fontId="46" fillId="36" borderId="11" xfId="0" applyFont="1" applyFill="1" applyBorder="1" applyAlignment="1">
      <alignment horizontal="center" vertical="center"/>
    </xf>
    <xf numFmtId="0" fontId="46" fillId="36" borderId="12" xfId="0" applyFont="1" applyFill="1" applyBorder="1" applyAlignment="1">
      <alignment horizontal="center" vertical="center"/>
    </xf>
    <xf numFmtId="0" fontId="46" fillId="36" borderId="13" xfId="0" applyFont="1" applyFill="1" applyBorder="1" applyAlignment="1">
      <alignment horizontal="center" vertical="center"/>
    </xf>
    <xf numFmtId="0" fontId="31" fillId="37" borderId="11" xfId="0" applyFont="1" applyFill="1" applyBorder="1" applyAlignment="1">
      <alignment horizontal="center" vertical="center"/>
    </xf>
    <xf numFmtId="0" fontId="31" fillId="37" borderId="12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58" fillId="37" borderId="30" xfId="0" applyFont="1" applyFill="1" applyBorder="1" applyAlignment="1">
      <alignment horizontal="center" vertical="center" wrapText="1"/>
    </xf>
    <xf numFmtId="0" fontId="32" fillId="37" borderId="31" xfId="0" applyFont="1" applyFill="1" applyBorder="1" applyAlignment="1">
      <alignment horizontal="center" vertical="center" wrapText="1"/>
    </xf>
    <xf numFmtId="0" fontId="32" fillId="37" borderId="53" xfId="0" applyFont="1" applyFill="1" applyBorder="1" applyAlignment="1">
      <alignment horizontal="center" vertical="center" wrapText="1"/>
    </xf>
    <xf numFmtId="0" fontId="32" fillId="37" borderId="28" xfId="0" applyFont="1" applyFill="1" applyBorder="1" applyAlignment="1">
      <alignment horizontal="center" vertical="center" wrapText="1"/>
    </xf>
    <xf numFmtId="0" fontId="39" fillId="36" borderId="0" xfId="0" applyFont="1" applyFill="1" applyAlignment="1">
      <alignment horizontal="left" vertical="center" wrapText="1"/>
    </xf>
    <xf numFmtId="0" fontId="39" fillId="36" borderId="28" xfId="0" applyFont="1" applyFill="1" applyBorder="1" applyAlignment="1">
      <alignment horizontal="left" vertical="center" wrapText="1"/>
    </xf>
    <xf numFmtId="0" fontId="32" fillId="37" borderId="30" xfId="0" applyFont="1" applyFill="1" applyBorder="1" applyAlignment="1">
      <alignment horizontal="center" vertical="center" wrapText="1"/>
    </xf>
    <xf numFmtId="0" fontId="32" fillId="37" borderId="31" xfId="0" applyFont="1" applyFill="1" applyBorder="1" applyAlignment="1">
      <alignment horizontal="center" vertical="center"/>
    </xf>
    <xf numFmtId="0" fontId="32" fillId="37" borderId="29" xfId="0" applyFont="1" applyFill="1" applyBorder="1" applyAlignment="1">
      <alignment horizontal="center" vertical="center"/>
    </xf>
    <xf numFmtId="0" fontId="32" fillId="37" borderId="53" xfId="0" applyFont="1" applyFill="1" applyBorder="1" applyAlignment="1">
      <alignment horizontal="center" vertical="center"/>
    </xf>
    <xf numFmtId="0" fontId="32" fillId="37" borderId="28" xfId="0" applyFont="1" applyFill="1" applyBorder="1" applyAlignment="1">
      <alignment horizontal="center" vertical="center"/>
    </xf>
    <xf numFmtId="0" fontId="32" fillId="37" borderId="55" xfId="0" applyFont="1" applyFill="1" applyBorder="1" applyAlignment="1">
      <alignment horizontal="center" vertical="center"/>
    </xf>
    <xf numFmtId="14" fontId="62" fillId="36" borderId="30" xfId="0" applyNumberFormat="1" applyFont="1" applyFill="1" applyBorder="1" applyAlignment="1">
      <alignment horizontal="center" vertical="center"/>
    </xf>
    <xf numFmtId="14" fontId="62" fillId="36" borderId="54" xfId="0" applyNumberFormat="1" applyFont="1" applyFill="1" applyBorder="1" applyAlignment="1">
      <alignment horizontal="center" vertical="center"/>
    </xf>
    <xf numFmtId="14" fontId="62" fillId="36" borderId="53" xfId="0" applyNumberFormat="1" applyFont="1" applyFill="1" applyBorder="1" applyAlignment="1">
      <alignment horizontal="center" vertical="center"/>
    </xf>
    <xf numFmtId="0" fontId="39" fillId="36" borderId="31" xfId="0" applyFont="1" applyFill="1" applyBorder="1" applyAlignment="1">
      <alignment horizontal="center" vertical="center" wrapText="1"/>
    </xf>
    <xf numFmtId="0" fontId="39" fillId="36" borderId="0" xfId="0" applyFont="1" applyFill="1" applyAlignment="1">
      <alignment horizontal="center" vertical="center" wrapText="1"/>
    </xf>
    <xf numFmtId="0" fontId="39" fillId="36" borderId="28" xfId="0" applyFont="1" applyFill="1" applyBorder="1" applyAlignment="1">
      <alignment horizontal="center" vertical="center" wrapText="1"/>
    </xf>
    <xf numFmtId="0" fontId="41" fillId="37" borderId="71" xfId="0" applyFont="1" applyFill="1" applyBorder="1" applyAlignment="1">
      <alignment horizontal="left" vertical="center" wrapText="1"/>
    </xf>
    <xf numFmtId="0" fontId="61" fillId="36" borderId="60" xfId="0" applyFont="1" applyFill="1" applyBorder="1" applyAlignment="1">
      <alignment horizontal="center" vertical="center" wrapText="1"/>
    </xf>
    <xf numFmtId="0" fontId="61" fillId="36" borderId="64" xfId="0" applyFont="1" applyFill="1" applyBorder="1" applyAlignment="1">
      <alignment horizontal="center" vertical="center" wrapText="1"/>
    </xf>
    <xf numFmtId="0" fontId="61" fillId="36" borderId="62" xfId="0" applyFont="1" applyFill="1" applyBorder="1" applyAlignment="1">
      <alignment horizontal="center" vertical="center" wrapText="1"/>
    </xf>
    <xf numFmtId="0" fontId="34" fillId="37" borderId="60" xfId="0" applyFont="1" applyFill="1" applyBorder="1" applyAlignment="1">
      <alignment horizontal="center" vertical="center" wrapText="1"/>
    </xf>
    <xf numFmtId="0" fontId="34" fillId="37" borderId="31" xfId="0" applyFont="1" applyFill="1" applyBorder="1" applyAlignment="1">
      <alignment horizontal="center" vertical="center" wrapText="1"/>
    </xf>
    <xf numFmtId="0" fontId="34" fillId="37" borderId="61" xfId="0" applyFont="1" applyFill="1" applyBorder="1" applyAlignment="1">
      <alignment horizontal="center" vertical="center" wrapText="1"/>
    </xf>
    <xf numFmtId="0" fontId="61" fillId="36" borderId="65" xfId="0" applyFont="1" applyFill="1" applyBorder="1" applyAlignment="1">
      <alignment horizontal="center" vertical="center" wrapText="1"/>
    </xf>
    <xf numFmtId="0" fontId="61" fillId="36" borderId="66" xfId="0" applyFont="1" applyFill="1" applyBorder="1" applyAlignment="1">
      <alignment horizontal="center" vertical="center" wrapText="1"/>
    </xf>
    <xf numFmtId="0" fontId="61" fillId="36" borderId="67" xfId="0" applyFont="1" applyFill="1" applyBorder="1" applyAlignment="1">
      <alignment horizontal="center" vertical="center" wrapText="1"/>
    </xf>
    <xf numFmtId="0" fontId="61" fillId="36" borderId="68" xfId="0" applyFont="1" applyFill="1" applyBorder="1" applyAlignment="1">
      <alignment horizontal="center" vertical="center"/>
    </xf>
    <xf numFmtId="0" fontId="61" fillId="36" borderId="69" xfId="0" applyFont="1" applyFill="1" applyBorder="1" applyAlignment="1">
      <alignment horizontal="center" vertical="center"/>
    </xf>
    <xf numFmtId="0" fontId="61" fillId="36" borderId="70" xfId="0" applyFont="1" applyFill="1" applyBorder="1" applyAlignment="1">
      <alignment horizontal="center" vertical="center"/>
    </xf>
    <xf numFmtId="0" fontId="60" fillId="36" borderId="32" xfId="0" applyFont="1" applyFill="1" applyBorder="1" applyAlignment="1">
      <alignment horizontal="center" vertical="center" wrapText="1"/>
    </xf>
    <xf numFmtId="0" fontId="60" fillId="36" borderId="34" xfId="0" applyFont="1" applyFill="1" applyBorder="1" applyAlignment="1">
      <alignment horizontal="center" vertical="center" wrapText="1"/>
    </xf>
    <xf numFmtId="0" fontId="60" fillId="36" borderId="36" xfId="0" applyFont="1" applyFill="1" applyBorder="1" applyAlignment="1">
      <alignment horizontal="center" vertical="center" wrapText="1"/>
    </xf>
    <xf numFmtId="0" fontId="60" fillId="36" borderId="33" xfId="0" applyFont="1" applyFill="1" applyBorder="1" applyAlignment="1">
      <alignment horizontal="center" vertical="center" wrapText="1"/>
    </xf>
    <xf numFmtId="0" fontId="60" fillId="36" borderId="35" xfId="0" applyFont="1" applyFill="1" applyBorder="1" applyAlignment="1">
      <alignment horizontal="center" vertical="center" wrapText="1"/>
    </xf>
    <xf numFmtId="0" fontId="60" fillId="36" borderId="37" xfId="0" applyFont="1" applyFill="1" applyBorder="1" applyAlignment="1">
      <alignment horizontal="center" vertical="center" wrapText="1"/>
    </xf>
    <xf numFmtId="0" fontId="40" fillId="37" borderId="17" xfId="0" applyFont="1" applyFill="1" applyBorder="1" applyAlignment="1">
      <alignment horizontal="center" vertical="center" wrapText="1"/>
    </xf>
    <xf numFmtId="0" fontId="40" fillId="37" borderId="20" xfId="0" applyFont="1" applyFill="1" applyBorder="1" applyAlignment="1">
      <alignment horizontal="center" vertical="center" wrapText="1"/>
    </xf>
    <xf numFmtId="0" fontId="34" fillId="37" borderId="17" xfId="0" applyFont="1" applyFill="1" applyBorder="1" applyAlignment="1">
      <alignment horizontal="center" vertical="center" wrapText="1"/>
    </xf>
    <xf numFmtId="0" fontId="34" fillId="37" borderId="20" xfId="0" applyFont="1" applyFill="1" applyBorder="1" applyAlignment="1">
      <alignment horizontal="center" vertical="center" wrapText="1"/>
    </xf>
    <xf numFmtId="0" fontId="40" fillId="37" borderId="31" xfId="0" applyFont="1" applyFill="1" applyBorder="1" applyAlignment="1">
      <alignment horizontal="center" vertical="center" wrapText="1"/>
    </xf>
    <xf numFmtId="0" fontId="40" fillId="37" borderId="29" xfId="0" applyFont="1" applyFill="1" applyBorder="1" applyAlignment="1">
      <alignment horizontal="center" vertical="center" wrapText="1"/>
    </xf>
    <xf numFmtId="0" fontId="53" fillId="38" borderId="58" xfId="0" applyFont="1" applyFill="1" applyBorder="1" applyAlignment="1">
      <alignment horizontal="center" vertical="center" wrapText="1"/>
    </xf>
    <xf numFmtId="0" fontId="53" fillId="38" borderId="10" xfId="0" applyFont="1" applyFill="1" applyBorder="1" applyAlignment="1">
      <alignment horizontal="center" vertical="center" wrapText="1"/>
    </xf>
    <xf numFmtId="0" fontId="53" fillId="38" borderId="14" xfId="0" applyFont="1" applyFill="1" applyBorder="1" applyAlignment="1">
      <alignment horizontal="center" vertical="center" wrapText="1"/>
    </xf>
    <xf numFmtId="0" fontId="39" fillId="36" borderId="56" xfId="0" applyFont="1" applyFill="1" applyBorder="1" applyAlignment="1">
      <alignment horizontal="left" vertical="center" wrapText="1"/>
    </xf>
    <xf numFmtId="0" fontId="39" fillId="36" borderId="55" xfId="0" applyFont="1" applyFill="1" applyBorder="1" applyAlignment="1">
      <alignment horizontal="left" vertical="center" wrapText="1"/>
    </xf>
    <xf numFmtId="0" fontId="32" fillId="37" borderId="29" xfId="0" applyFont="1" applyFill="1" applyBorder="1" applyAlignment="1">
      <alignment horizontal="center" vertical="center" wrapText="1"/>
    </xf>
    <xf numFmtId="0" fontId="32" fillId="37" borderId="55" xfId="0" applyFont="1" applyFill="1" applyBorder="1" applyAlignment="1">
      <alignment horizontal="center" vertical="center" wrapText="1"/>
    </xf>
    <xf numFmtId="14" fontId="62" fillId="36" borderId="29" xfId="0" applyNumberFormat="1" applyFont="1" applyFill="1" applyBorder="1" applyAlignment="1">
      <alignment horizontal="center" vertical="center" wrapText="1"/>
    </xf>
    <xf numFmtId="14" fontId="62" fillId="36" borderId="56" xfId="0" applyNumberFormat="1" applyFont="1" applyFill="1" applyBorder="1" applyAlignment="1">
      <alignment horizontal="center" vertical="center" wrapText="1"/>
    </xf>
    <xf numFmtId="14" fontId="62" fillId="36" borderId="55" xfId="0" applyNumberFormat="1" applyFont="1" applyFill="1" applyBorder="1" applyAlignment="1">
      <alignment horizontal="center" vertical="center" wrapText="1"/>
    </xf>
    <xf numFmtId="0" fontId="64" fillId="37" borderId="17" xfId="0" applyFont="1" applyFill="1" applyBorder="1" applyAlignment="1">
      <alignment horizontal="center" vertical="center" wrapText="1"/>
    </xf>
    <xf numFmtId="31" fontId="70" fillId="36" borderId="17" xfId="42" applyNumberFormat="1" applyFont="1" applyFill="1" applyBorder="1" applyAlignment="1">
      <alignment horizontal="center" vertical="center" wrapText="1"/>
    </xf>
    <xf numFmtId="31" fontId="71" fillId="36" borderId="15" xfId="0" applyNumberFormat="1" applyFont="1" applyFill="1" applyBorder="1" applyAlignment="1">
      <alignment horizontal="center" vertical="center" wrapText="1"/>
    </xf>
    <xf numFmtId="31" fontId="71" fillId="36" borderId="20" xfId="0" applyNumberFormat="1" applyFont="1" applyFill="1" applyBorder="1" applyAlignment="1">
      <alignment horizontal="center" vertical="center" wrapText="1"/>
    </xf>
    <xf numFmtId="0" fontId="53" fillId="0" borderId="57" xfId="0" applyFont="1" applyBorder="1" applyAlignment="1">
      <alignment horizontal="center" vertical="center"/>
    </xf>
    <xf numFmtId="0" fontId="53" fillId="0" borderId="58" xfId="0" applyFont="1" applyBorder="1" applyAlignment="1">
      <alignment horizontal="center" vertical="center"/>
    </xf>
    <xf numFmtId="0" fontId="34" fillId="38" borderId="16" xfId="0" applyFont="1" applyFill="1" applyBorder="1" applyAlignment="1">
      <alignment horizontal="center" vertical="center" textRotation="255"/>
    </xf>
    <xf numFmtId="0" fontId="34" fillId="38" borderId="18" xfId="0" applyFont="1" applyFill="1" applyBorder="1" applyAlignment="1">
      <alignment horizontal="center" vertical="center" textRotation="255"/>
    </xf>
    <xf numFmtId="0" fontId="34" fillId="38" borderId="19" xfId="0" applyFont="1" applyFill="1" applyBorder="1" applyAlignment="1">
      <alignment horizontal="center" vertical="center" textRotation="255"/>
    </xf>
    <xf numFmtId="0" fontId="68" fillId="36" borderId="17" xfId="0" applyFont="1" applyFill="1" applyBorder="1" applyAlignment="1">
      <alignment horizontal="center" vertical="center" wrapText="1"/>
    </xf>
    <xf numFmtId="0" fontId="68" fillId="36" borderId="15" xfId="0" applyFont="1" applyFill="1" applyBorder="1" applyAlignment="1">
      <alignment horizontal="center" vertical="center" wrapText="1"/>
    </xf>
    <xf numFmtId="0" fontId="68" fillId="36" borderId="20" xfId="0" applyFont="1" applyFill="1" applyBorder="1" applyAlignment="1">
      <alignment horizontal="center" vertical="center" wrapText="1"/>
    </xf>
    <xf numFmtId="0" fontId="62" fillId="36" borderId="32" xfId="0" applyFont="1" applyFill="1" applyBorder="1" applyAlignment="1">
      <alignment horizontal="center" vertical="center" wrapText="1"/>
    </xf>
    <xf numFmtId="0" fontId="62" fillId="36" borderId="34" xfId="0" applyFont="1" applyFill="1" applyBorder="1" applyAlignment="1">
      <alignment horizontal="center" vertical="center" wrapText="1"/>
    </xf>
    <xf numFmtId="0" fontId="62" fillId="36" borderId="36" xfId="0" applyFont="1" applyFill="1" applyBorder="1" applyAlignment="1">
      <alignment horizontal="center" vertical="center" wrapText="1"/>
    </xf>
    <xf numFmtId="0" fontId="62" fillId="36" borderId="33" xfId="0" applyFont="1" applyFill="1" applyBorder="1" applyAlignment="1">
      <alignment horizontal="center" vertical="center" wrapText="1"/>
    </xf>
    <xf numFmtId="0" fontId="62" fillId="36" borderId="35" xfId="0" applyFont="1" applyFill="1" applyBorder="1" applyAlignment="1">
      <alignment horizontal="center" vertical="center" wrapText="1"/>
    </xf>
    <xf numFmtId="0" fontId="62" fillId="36" borderId="37" xfId="0" applyFont="1" applyFill="1" applyBorder="1" applyAlignment="1">
      <alignment horizontal="center" vertical="center" wrapText="1"/>
    </xf>
    <xf numFmtId="14" fontId="68" fillId="36" borderId="17" xfId="0" applyNumberFormat="1" applyFont="1" applyFill="1" applyBorder="1" applyAlignment="1">
      <alignment horizontal="center" vertical="center" wrapText="1"/>
    </xf>
    <xf numFmtId="14" fontId="68" fillId="36" borderId="15" xfId="0" applyNumberFormat="1" applyFont="1" applyFill="1" applyBorder="1" applyAlignment="1">
      <alignment horizontal="center" vertical="center" wrapText="1"/>
    </xf>
    <xf numFmtId="14" fontId="68" fillId="36" borderId="20" xfId="0" applyNumberFormat="1" applyFont="1" applyFill="1" applyBorder="1" applyAlignment="1">
      <alignment horizontal="center" vertical="center" wrapText="1"/>
    </xf>
    <xf numFmtId="0" fontId="32" fillId="37" borderId="17" xfId="0" applyFont="1" applyFill="1" applyBorder="1" applyAlignment="1">
      <alignment horizontal="center" vertical="center" wrapText="1"/>
    </xf>
    <xf numFmtId="0" fontId="32" fillId="37" borderId="20" xfId="0" applyFont="1" applyFill="1" applyBorder="1" applyAlignment="1">
      <alignment horizontal="center" vertical="center" wrapText="1"/>
    </xf>
    <xf numFmtId="31" fontId="61" fillId="36" borderId="17" xfId="0" applyNumberFormat="1" applyFont="1" applyFill="1" applyBorder="1" applyAlignment="1">
      <alignment horizontal="center" vertical="center" wrapText="1"/>
    </xf>
    <xf numFmtId="31" fontId="61" fillId="36" borderId="15" xfId="0" applyNumberFormat="1" applyFont="1" applyFill="1" applyBorder="1" applyAlignment="1">
      <alignment horizontal="center" vertical="center" wrapText="1"/>
    </xf>
    <xf numFmtId="31" fontId="61" fillId="36" borderId="20" xfId="0" applyNumberFormat="1" applyFont="1" applyFill="1" applyBorder="1" applyAlignment="1">
      <alignment horizontal="center" vertical="center" wrapText="1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7" xr:uid="{A47E3C57-DCF9-4E98-98CE-7A9F25DA0421}"/>
    <cellStyle name="標準 2 3" xfId="44" xr:uid="{00000000-0005-0000-0000-00002B000000}"/>
    <cellStyle name="標準 3 2" xfId="45" xr:uid="{00000000-0005-0000-0000-00002C000000}"/>
    <cellStyle name="標準 4 2" xfId="46" xr:uid="{00000000-0005-0000-0000-00002D000000}"/>
    <cellStyle name="良い" xfId="6" builtinId="26" customBuiltin="1"/>
  </cellStyles>
  <dxfs count="5"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fmlaLink="$B$36" lockText="1" noThreeD="1"/>
</file>

<file path=xl/ctrlProps/ctrlProp2.xml><?xml version="1.0" encoding="utf-8"?>
<formControlPr xmlns="http://schemas.microsoft.com/office/spreadsheetml/2009/9/main" objectType="CheckBox" fmlaLink="$C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104775</xdr:rowOff>
        </xdr:from>
        <xdr:to>
          <xdr:col>3</xdr:col>
          <xdr:colOff>1419225</xdr:colOff>
          <xdr:row>30</xdr:row>
          <xdr:rowOff>381000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①上記会社住所への送付を希望する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30</xdr:row>
          <xdr:rowOff>123825</xdr:rowOff>
        </xdr:from>
        <xdr:to>
          <xdr:col>5</xdr:col>
          <xdr:colOff>76200</xdr:colOff>
          <xdr:row>30</xdr:row>
          <xdr:rowOff>371475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②受講者ごとに送付先を指定することを希望する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76200</xdr:colOff>
      <xdr:row>37</xdr:row>
      <xdr:rowOff>190500</xdr:rowOff>
    </xdr:from>
    <xdr:to>
      <xdr:col>5</xdr:col>
      <xdr:colOff>1524000</xdr:colOff>
      <xdr:row>39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325" y="11639550"/>
          <a:ext cx="7753350" cy="12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・法人でのお申込みの際のお支払い方法は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請求書払い（銀行振込）のみ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とさせていただいております。</a:t>
          </a:r>
          <a:endParaRPr kumimoji="1" lang="en-US" altLang="ja-JP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・請求書はメール（</a:t>
          </a:r>
          <a:r>
            <a:rPr kumimoji="1" lang="en-US" altLang="ja-JP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PDF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）で送付させていただきますので、今しばらくお待ちください。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・テキスト発送のタイミングで、担当者アカウントをご案内致します。</a:t>
          </a: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1181100</xdr:colOff>
      <xdr:row>19</xdr:row>
      <xdr:rowOff>38100</xdr:rowOff>
    </xdr:from>
    <xdr:to>
      <xdr:col>5</xdr:col>
      <xdr:colOff>19050</xdr:colOff>
      <xdr:row>19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15050" y="4733925"/>
          <a:ext cx="447675" cy="2286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2</xdr:row>
      <xdr:rowOff>9525</xdr:rowOff>
    </xdr:from>
    <xdr:to>
      <xdr:col>18</xdr:col>
      <xdr:colOff>142875</xdr:colOff>
      <xdr:row>11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839200" y="485775"/>
          <a:ext cx="6715125" cy="2162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l"/>
          <a:r>
            <a:rPr kumimoji="1" lang="ja-JP" altLang="en-US" sz="1400" b="1"/>
            <a:t>このシートは、「テキストに同封する受講案内」への差し込みに使用する。</a:t>
          </a:r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このシートに入力する⇒「研修申込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CSVup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用」「アップ用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」に反映される。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受講生のメールアドレスとパスワードで、ログインができるかを確認する。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⇒「</a:t>
          </a:r>
          <a:r>
            <a:rPr kumimoji="1" lang="en-US" altLang="ja-JP" sz="1400" b="1"/>
            <a:t>password</a:t>
          </a:r>
          <a:r>
            <a:rPr kumimoji="1" lang="ja-JP" altLang="en-US" sz="1400" b="1"/>
            <a:t>」列の該当セルを</a:t>
          </a:r>
          <a:r>
            <a:rPr kumimoji="1" lang="ja-JP" altLang="en-US" sz="1400" b="1" u="sng"/>
            <a:t>「</a:t>
          </a:r>
          <a:r>
            <a:rPr kumimoji="1" lang="en-US" altLang="ja-JP" sz="1400" b="1" u="sng"/>
            <a:t>email</a:t>
          </a:r>
          <a:r>
            <a:rPr kumimoji="1" lang="ja-JP" altLang="en-US" sz="1400" b="1" u="sng"/>
            <a:t>」列と同じ緑色に塗りつぶし変更</a:t>
          </a:r>
          <a:r>
            <a:rPr kumimoji="1" lang="ja-JP" altLang="en-US" sz="1400" b="1"/>
            <a:t>する。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（ログイン確認チェックをしたかどうか、のリマインドになる）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endParaRPr kumimoji="1" lang="en-US" altLang="ja-JP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16</xdr:row>
      <xdr:rowOff>133350</xdr:rowOff>
    </xdr:from>
    <xdr:to>
      <xdr:col>10</xdr:col>
      <xdr:colOff>1666875</xdr:colOff>
      <xdr:row>28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76300" y="3933825"/>
          <a:ext cx="8410575" cy="2771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⓪「受講案内差込用」シートに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「（受講生）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ID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」と「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team_ID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0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400" b="1"/>
            <a:t>入力されていることを確認する</a:t>
          </a:r>
          <a:endParaRPr kumimoji="1" lang="en-US" altLang="ja-JP" sz="1400" b="1"/>
        </a:p>
        <a:p>
          <a:pPr algn="l"/>
          <a:r>
            <a:rPr kumimoji="1" lang="ja-JP" altLang="en-US" sz="1400" b="1"/>
            <a:t>①「申込書」シート情報がこのシートにきちんと反映されていることを確認する</a:t>
          </a:r>
          <a:endParaRPr kumimoji="1" lang="en-US" altLang="ja-JP" sz="1400" b="1"/>
        </a:p>
        <a:p>
          <a:pPr algn="l"/>
          <a:r>
            <a:rPr kumimoji="1" lang="ja-JP" altLang="en-US" sz="1400" b="1"/>
            <a:t>②「</a:t>
          </a:r>
          <a:r>
            <a:rPr kumimoji="1" lang="en-US" altLang="ja-JP" sz="1400" b="1"/>
            <a:t>applied_by</a:t>
          </a:r>
          <a:r>
            <a:rPr kumimoji="1" lang="ja-JP" altLang="en-US" sz="1400" b="1"/>
            <a:t>」列に法人担当者の受講生</a:t>
          </a:r>
          <a:r>
            <a:rPr kumimoji="1" lang="en-US" altLang="ja-JP" sz="1400" b="1"/>
            <a:t>ID</a:t>
          </a:r>
          <a:r>
            <a:rPr kumimoji="1" lang="ja-JP" altLang="en-US" sz="1400" b="1"/>
            <a:t>を入力</a:t>
          </a:r>
          <a:endParaRPr kumimoji="1" lang="en-US" altLang="ja-JP" sz="1400" b="1"/>
        </a:p>
        <a:p>
          <a:pPr algn="l"/>
          <a:r>
            <a:rPr kumimoji="1" lang="ja-JP" altLang="en-US" sz="1400" b="1"/>
            <a:t>③ 入金確認後、</a:t>
          </a:r>
          <a:r>
            <a:rPr kumimoji="1" lang="en-US" altLang="ja-JP" sz="1400" b="1"/>
            <a:t>U</a:t>
          </a:r>
          <a:r>
            <a:rPr kumimoji="1" lang="ja-JP" altLang="en-US" sz="1400" b="1"/>
            <a:t>列「</a:t>
          </a:r>
          <a:r>
            <a:rPr kumimoji="1" lang="en-US" altLang="ja-JP" sz="1400" b="1"/>
            <a:t>situation_2024kiso</a:t>
          </a:r>
          <a:r>
            <a:rPr kumimoji="1" lang="ja-JP" altLang="en-US" sz="1400" b="1"/>
            <a:t>」に「支払日付（▼▼</a:t>
          </a:r>
          <a:r>
            <a:rPr kumimoji="1" lang="en-US" altLang="ja-JP" sz="1400" b="1"/>
            <a:t>/</a:t>
          </a:r>
          <a:r>
            <a:rPr kumimoji="1" lang="ja-JP" altLang="en-US" sz="1400" b="1"/>
            <a:t>△△）テキスト発送」を入力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最左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id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」列はただの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ブランク（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空白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だが、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必須項目のため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削除するとエラー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がでる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そして最左である必要有。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・入力が完了したら、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一度上書き保存。その後、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シートを「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UTF-8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」形式で保存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up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ロード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1000"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yokiso@soukensu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ryokiso@soukensui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474C-D673-4E09-B154-EBC6E869ED0A}">
  <sheetPr>
    <tabColor rgb="FF00B050"/>
    <pageSetUpPr fitToPage="1"/>
  </sheetPr>
  <dimension ref="A1:M45"/>
  <sheetViews>
    <sheetView tabSelected="1" view="pageBreakPreview" zoomScaleNormal="100" zoomScaleSheetLayoutView="100" workbookViewId="0">
      <selection activeCell="B1" sqref="B1:F2"/>
    </sheetView>
  </sheetViews>
  <sheetFormatPr defaultRowHeight="18.75"/>
  <cols>
    <col min="1" max="1" width="2.77734375" style="6" customWidth="1"/>
    <col min="2" max="2" width="17.21875" style="1" customWidth="1"/>
    <col min="3" max="6" width="18.77734375" style="1" customWidth="1"/>
    <col min="7" max="7" width="2.77734375" style="7" customWidth="1"/>
    <col min="8" max="9" width="7" style="3" customWidth="1"/>
    <col min="10" max="10" width="5" style="3" customWidth="1"/>
    <col min="11" max="11" width="8.88671875" style="1"/>
    <col min="12" max="12" width="16.77734375" style="1" hidden="1" customWidth="1"/>
    <col min="13" max="13" width="8.88671875" style="1"/>
    <col min="14" max="14" width="8.88671875" style="1" customWidth="1"/>
    <col min="15" max="16384" width="8.88671875" style="1"/>
  </cols>
  <sheetData>
    <row r="1" spans="1:7" ht="23.25" customHeight="1">
      <c r="A1" s="1"/>
      <c r="B1" s="144" t="s">
        <v>174</v>
      </c>
      <c r="C1" s="144"/>
      <c r="D1" s="144"/>
      <c r="E1" s="144"/>
      <c r="F1" s="144"/>
      <c r="G1" s="3"/>
    </row>
    <row r="2" spans="1:7" ht="23.25" customHeight="1">
      <c r="A2" s="1"/>
      <c r="B2" s="144"/>
      <c r="C2" s="144"/>
      <c r="D2" s="144"/>
      <c r="E2" s="144"/>
      <c r="F2" s="144"/>
      <c r="G2" s="3"/>
    </row>
    <row r="3" spans="1:7" ht="27.75" customHeight="1">
      <c r="A3" s="1"/>
      <c r="B3" s="115" t="s">
        <v>19</v>
      </c>
      <c r="C3" s="115"/>
      <c r="D3" s="115"/>
      <c r="E3" s="115"/>
      <c r="F3" s="115"/>
      <c r="G3" s="3"/>
    </row>
    <row r="4" spans="1:7" ht="6" customHeight="1" thickBot="1">
      <c r="A4" s="1"/>
      <c r="G4" s="3"/>
    </row>
    <row r="5" spans="1:7">
      <c r="A5" s="1"/>
      <c r="E5" s="122" t="s">
        <v>165</v>
      </c>
      <c r="F5" s="123"/>
      <c r="G5" s="3"/>
    </row>
    <row r="6" spans="1:7" ht="19.5" thickBot="1">
      <c r="A6" s="1"/>
      <c r="E6" s="124"/>
      <c r="F6" s="125"/>
      <c r="G6" s="3"/>
    </row>
    <row r="7" spans="1:7" ht="6" customHeight="1">
      <c r="A7" s="1"/>
      <c r="G7" s="3"/>
    </row>
    <row r="8" spans="1:7" ht="31.5" customHeight="1">
      <c r="A8" s="1"/>
      <c r="B8" s="116" t="s">
        <v>20</v>
      </c>
      <c r="C8" s="116"/>
      <c r="D8" s="116"/>
      <c r="E8" s="116"/>
      <c r="F8" s="116"/>
      <c r="G8" s="3"/>
    </row>
    <row r="9" spans="1:7">
      <c r="A9" s="1"/>
      <c r="B9" s="95" t="s">
        <v>150</v>
      </c>
      <c r="C9" s="96"/>
      <c r="D9" s="96"/>
      <c r="E9" s="96"/>
      <c r="F9" s="96"/>
      <c r="G9" s="3"/>
    </row>
    <row r="10" spans="1:7">
      <c r="A10" s="1"/>
      <c r="B10" s="97" t="s">
        <v>149</v>
      </c>
      <c r="C10" s="96"/>
      <c r="D10" s="96"/>
      <c r="E10" s="96"/>
      <c r="F10" s="96"/>
      <c r="G10" s="3"/>
    </row>
    <row r="11" spans="1:7">
      <c r="A11" s="1"/>
      <c r="B11" s="97" t="s">
        <v>169</v>
      </c>
      <c r="C11" s="96"/>
      <c r="D11" s="96"/>
      <c r="E11" s="96"/>
      <c r="F11" s="96"/>
      <c r="G11" s="3"/>
    </row>
    <row r="12" spans="1:7">
      <c r="A12" s="1"/>
      <c r="B12" s="98" t="s">
        <v>170</v>
      </c>
      <c r="C12" s="96"/>
      <c r="D12" s="96"/>
      <c r="E12" s="96"/>
      <c r="F12" s="96"/>
      <c r="G12" s="3"/>
    </row>
    <row r="13" spans="1:7">
      <c r="A13" s="1"/>
      <c r="B13" s="98" t="s">
        <v>168</v>
      </c>
      <c r="C13" s="96"/>
      <c r="D13" s="96"/>
      <c r="E13" s="96"/>
      <c r="F13" s="96"/>
      <c r="G13" s="3"/>
    </row>
    <row r="14" spans="1:7">
      <c r="A14" s="1"/>
      <c r="B14" s="98" t="s">
        <v>166</v>
      </c>
      <c r="C14" s="96"/>
      <c r="D14" s="96"/>
      <c r="E14" s="96"/>
      <c r="F14" s="96"/>
      <c r="G14" s="3"/>
    </row>
    <row r="15" spans="1:7" ht="6" customHeight="1">
      <c r="A15" s="1"/>
      <c r="G15" s="3"/>
    </row>
    <row r="16" spans="1:7" ht="6" customHeight="1">
      <c r="A16" s="1"/>
      <c r="B16" s="117"/>
      <c r="C16" s="117"/>
      <c r="D16" s="117"/>
      <c r="E16" s="117"/>
      <c r="F16" s="117"/>
      <c r="G16" s="3"/>
    </row>
    <row r="17" spans="1:12" ht="29.25" customHeight="1">
      <c r="A17" s="1"/>
      <c r="B17" s="118" t="s">
        <v>2</v>
      </c>
      <c r="C17" s="119"/>
      <c r="D17" s="120" t="s">
        <v>107</v>
      </c>
      <c r="E17" s="121"/>
      <c r="G17" s="3"/>
    </row>
    <row r="18" spans="1:12" ht="6.75" customHeight="1">
      <c r="A18" s="1"/>
      <c r="B18" s="129"/>
      <c r="C18" s="129"/>
      <c r="D18" s="129"/>
      <c r="E18" s="83"/>
      <c r="F18" s="82"/>
      <c r="G18" s="3"/>
      <c r="L18" s="6"/>
    </row>
    <row r="19" spans="1:12">
      <c r="A19" s="1"/>
      <c r="B19" s="117"/>
      <c r="C19" s="117"/>
      <c r="D19" s="117"/>
      <c r="E19" s="86" t="s">
        <v>18</v>
      </c>
      <c r="F19" s="89"/>
      <c r="G19" s="3"/>
    </row>
    <row r="20" spans="1:12" ht="21.75" customHeight="1">
      <c r="A20" s="1"/>
      <c r="B20" s="117"/>
      <c r="C20" s="117"/>
      <c r="D20" s="117"/>
      <c r="E20" s="87"/>
      <c r="F20" s="82" t="s">
        <v>161</v>
      </c>
      <c r="G20" s="3"/>
    </row>
    <row r="21" spans="1:12" ht="14.25" customHeight="1">
      <c r="A21" s="1"/>
      <c r="B21" s="117"/>
      <c r="C21" s="117"/>
      <c r="D21" s="117"/>
      <c r="E21" s="8"/>
      <c r="F21" s="84" t="s">
        <v>162</v>
      </c>
      <c r="G21" s="3"/>
    </row>
    <row r="22" spans="1:12" ht="30.75" customHeight="1">
      <c r="A22" s="1"/>
      <c r="B22" s="130" t="s">
        <v>46</v>
      </c>
      <c r="C22" s="130"/>
      <c r="D22" s="130"/>
      <c r="E22" s="130"/>
      <c r="F22" s="130"/>
      <c r="G22" s="3"/>
    </row>
    <row r="23" spans="1:12">
      <c r="A23" s="1"/>
      <c r="B23" s="56" t="s">
        <v>9</v>
      </c>
      <c r="C23" s="131"/>
      <c r="D23" s="132"/>
      <c r="E23" s="132"/>
      <c r="F23" s="133"/>
      <c r="G23" s="3"/>
    </row>
    <row r="24" spans="1:12" ht="30" customHeight="1">
      <c r="A24" s="1"/>
      <c r="B24" s="57" t="s">
        <v>0</v>
      </c>
      <c r="C24" s="134"/>
      <c r="D24" s="135"/>
      <c r="E24" s="135"/>
      <c r="F24" s="136"/>
      <c r="G24" s="3"/>
    </row>
    <row r="25" spans="1:12">
      <c r="A25" s="1"/>
      <c r="B25" s="58" t="s">
        <v>9</v>
      </c>
      <c r="C25" s="137"/>
      <c r="D25" s="138"/>
      <c r="E25" s="138"/>
      <c r="F25" s="139"/>
      <c r="G25" s="3"/>
    </row>
    <row r="26" spans="1:12" ht="30" customHeight="1">
      <c r="A26" s="1"/>
      <c r="B26" s="59" t="s">
        <v>14</v>
      </c>
      <c r="C26" s="162"/>
      <c r="D26" s="163"/>
      <c r="E26" s="163"/>
      <c r="F26" s="164"/>
      <c r="G26" s="3"/>
    </row>
    <row r="27" spans="1:12">
      <c r="A27" s="1"/>
      <c r="B27" s="165" t="s">
        <v>118</v>
      </c>
      <c r="C27" s="22" t="s">
        <v>57</v>
      </c>
      <c r="D27" s="168" t="s">
        <v>152</v>
      </c>
      <c r="E27" s="169"/>
      <c r="F27" s="170"/>
      <c r="G27" s="3"/>
    </row>
    <row r="28" spans="1:12" ht="30" customHeight="1">
      <c r="A28" s="1"/>
      <c r="B28" s="166"/>
      <c r="C28" s="53"/>
      <c r="D28" s="171"/>
      <c r="E28" s="172"/>
      <c r="F28" s="173"/>
      <c r="G28" s="3"/>
    </row>
    <row r="29" spans="1:12">
      <c r="A29" s="1"/>
      <c r="B29" s="166"/>
      <c r="C29" s="168" t="s">
        <v>151</v>
      </c>
      <c r="D29" s="169"/>
      <c r="E29" s="169"/>
      <c r="F29" s="170"/>
      <c r="G29" s="3"/>
    </row>
    <row r="30" spans="1:12" ht="30" customHeight="1">
      <c r="A30" s="1"/>
      <c r="B30" s="167"/>
      <c r="C30" s="126"/>
      <c r="D30" s="127"/>
      <c r="E30" s="127"/>
      <c r="F30" s="128"/>
      <c r="G30" s="3"/>
    </row>
    <row r="31" spans="1:12" ht="49.5" customHeight="1">
      <c r="A31" s="1"/>
      <c r="B31" s="61" t="s">
        <v>173</v>
      </c>
      <c r="C31" s="145" t="s">
        <v>130</v>
      </c>
      <c r="D31" s="146"/>
      <c r="E31" s="146"/>
      <c r="F31" s="147"/>
      <c r="G31" s="3"/>
    </row>
    <row r="32" spans="1:12" ht="30" customHeight="1">
      <c r="A32" s="1"/>
      <c r="B32" s="60" t="s">
        <v>58</v>
      </c>
      <c r="C32" s="148"/>
      <c r="D32" s="149"/>
      <c r="E32" s="149"/>
      <c r="F32" s="150"/>
      <c r="G32" s="3"/>
    </row>
    <row r="33" spans="1:13" ht="30" customHeight="1">
      <c r="A33" s="1"/>
      <c r="B33" s="151" t="s">
        <v>1</v>
      </c>
      <c r="C33" s="153"/>
      <c r="D33" s="154"/>
      <c r="E33" s="154"/>
      <c r="F33" s="155"/>
      <c r="G33" s="3"/>
    </row>
    <row r="34" spans="1:13" ht="38.25" customHeight="1">
      <c r="A34" s="1"/>
      <c r="B34" s="152"/>
      <c r="C34" s="156" t="s">
        <v>148</v>
      </c>
      <c r="D34" s="156"/>
      <c r="E34" s="156"/>
      <c r="F34" s="157"/>
      <c r="G34" s="3"/>
    </row>
    <row r="35" spans="1:13" ht="71.25" customHeight="1">
      <c r="A35" s="1"/>
      <c r="B35" s="158" t="s">
        <v>131</v>
      </c>
      <c r="C35" s="159"/>
      <c r="D35" s="160"/>
      <c r="E35" s="160"/>
      <c r="F35" s="161"/>
      <c r="G35" s="3"/>
    </row>
    <row r="36" spans="1:13">
      <c r="A36" s="1"/>
      <c r="B36" s="114" t="b">
        <v>0</v>
      </c>
      <c r="C36" s="114" t="b">
        <v>0</v>
      </c>
      <c r="D36" s="113"/>
      <c r="E36" s="113"/>
      <c r="F36" s="113"/>
      <c r="G36" s="3"/>
      <c r="L36" s="9" t="s">
        <v>10</v>
      </c>
      <c r="M36" s="9"/>
    </row>
    <row r="37" spans="1:13" ht="32.25" customHeight="1">
      <c r="A37" s="1"/>
      <c r="B37" s="140" t="s">
        <v>47</v>
      </c>
      <c r="C37" s="141"/>
      <c r="D37" s="141"/>
      <c r="E37" s="141"/>
      <c r="F37" s="142"/>
      <c r="G37" s="3"/>
      <c r="K37" s="3"/>
      <c r="L37" s="41" t="s">
        <v>21</v>
      </c>
      <c r="M37" s="9"/>
    </row>
    <row r="38" spans="1:13" ht="58.5" customHeight="1">
      <c r="A38" s="1"/>
      <c r="B38" s="99"/>
      <c r="C38" s="100"/>
      <c r="D38" s="100"/>
      <c r="E38" s="101"/>
      <c r="F38" s="102"/>
      <c r="G38" s="3"/>
      <c r="K38" s="3"/>
      <c r="L38" s="41" t="s">
        <v>22</v>
      </c>
      <c r="M38" s="9"/>
    </row>
    <row r="39" spans="1:13" ht="35.25" customHeight="1">
      <c r="A39" s="1"/>
      <c r="B39" s="99"/>
      <c r="C39" s="100"/>
      <c r="D39" s="100"/>
      <c r="E39" s="103"/>
      <c r="F39" s="104"/>
      <c r="G39" s="3"/>
      <c r="K39" s="3"/>
      <c r="L39" s="41" t="s">
        <v>11</v>
      </c>
      <c r="M39" s="9"/>
    </row>
    <row r="40" spans="1:13" ht="24" customHeight="1">
      <c r="A40" s="1"/>
      <c r="B40" s="105"/>
      <c r="C40" s="106"/>
      <c r="D40" s="106"/>
      <c r="E40" s="107"/>
      <c r="F40" s="108"/>
      <c r="G40" s="3"/>
      <c r="K40" s="3"/>
    </row>
    <row r="41" spans="1:13" ht="26.25" customHeight="1">
      <c r="A41" s="1"/>
      <c r="B41" s="143" t="s">
        <v>13</v>
      </c>
      <c r="C41" s="143"/>
      <c r="D41" s="143"/>
      <c r="E41" s="143"/>
      <c r="F41" s="143"/>
      <c r="K41" s="3"/>
    </row>
    <row r="42" spans="1:13" s="3" customFormat="1" ht="35.25" customHeight="1">
      <c r="A42" s="6"/>
      <c r="B42" s="1"/>
      <c r="C42" s="1"/>
      <c r="D42" s="1"/>
      <c r="E42" s="1"/>
      <c r="F42" s="1"/>
      <c r="G42" s="7"/>
    </row>
    <row r="43" spans="1:13" s="3" customFormat="1" ht="35.25" customHeight="1">
      <c r="A43" s="7"/>
      <c r="G43" s="7"/>
    </row>
    <row r="44" spans="1:13" s="3" customFormat="1">
      <c r="A44" s="7"/>
      <c r="G44" s="7"/>
    </row>
    <row r="45" spans="1:13">
      <c r="A45" s="7"/>
      <c r="B45" s="3"/>
      <c r="C45" s="3"/>
      <c r="D45" s="3"/>
      <c r="E45" s="3"/>
      <c r="F45" s="3"/>
    </row>
  </sheetData>
  <mergeCells count="27">
    <mergeCell ref="B37:F37"/>
    <mergeCell ref="B41:F41"/>
    <mergeCell ref="B1:F2"/>
    <mergeCell ref="C31:F31"/>
    <mergeCell ref="C32:F32"/>
    <mergeCell ref="B33:B34"/>
    <mergeCell ref="C33:F33"/>
    <mergeCell ref="C34:F34"/>
    <mergeCell ref="B35:C35"/>
    <mergeCell ref="D35:F35"/>
    <mergeCell ref="C26:F26"/>
    <mergeCell ref="B27:B30"/>
    <mergeCell ref="D27:F27"/>
    <mergeCell ref="D28:F28"/>
    <mergeCell ref="C29:F29"/>
    <mergeCell ref="C30:F30"/>
    <mergeCell ref="B18:D21"/>
    <mergeCell ref="B22:F22"/>
    <mergeCell ref="C23:F23"/>
    <mergeCell ref="C24:F24"/>
    <mergeCell ref="C25:F25"/>
    <mergeCell ref="B3:F3"/>
    <mergeCell ref="B8:F8"/>
    <mergeCell ref="B16:F16"/>
    <mergeCell ref="B17:C17"/>
    <mergeCell ref="D17:E17"/>
    <mergeCell ref="E5:F6"/>
  </mergeCells>
  <phoneticPr fontId="30"/>
  <conditionalFormatting sqref="C23:F24 C26:F26 C28:F28 C32:F33">
    <cfRule type="containsBlanks" dxfId="4" priority="1">
      <formula>LEN(TRIM(C23))=0</formula>
    </cfRule>
  </conditionalFormatting>
  <conditionalFormatting sqref="F19">
    <cfRule type="containsBlanks" dxfId="3" priority="3">
      <formula>LEN(TRIM(F19))=0</formula>
    </cfRule>
  </conditionalFormatting>
  <dataValidations count="2">
    <dataValidation imeMode="halfAlpha" allowBlank="1" showInputMessage="1" showErrorMessage="1" sqref="C28" xr:uid="{B4D14720-4802-4DE7-852C-7A728B7A3EA4}"/>
    <dataValidation imeMode="fullKatakana" allowBlank="1" showInputMessage="1" showErrorMessage="1" sqref="C23:F23 C25:F25" xr:uid="{5782D1E0-C7B3-4687-9FC8-4A5D2AB52695}"/>
  </dataValidations>
  <hyperlinks>
    <hyperlink ref="D17" r:id="rId1" xr:uid="{59047B1F-F381-4B17-A10D-44D36408A689}"/>
  </hyperlink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7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104775</xdr:rowOff>
                  </from>
                  <to>
                    <xdr:col>3</xdr:col>
                    <xdr:colOff>1419225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571500</xdr:colOff>
                    <xdr:row>30</xdr:row>
                    <xdr:rowOff>123825</xdr:rowOff>
                  </from>
                  <to>
                    <xdr:col>5</xdr:col>
                    <xdr:colOff>76200</xdr:colOff>
                    <xdr:row>30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97D2-E398-4866-A054-F7835BEC5695}">
  <sheetPr codeName="Sheet2">
    <tabColor rgb="FF00B0F0"/>
    <pageSetUpPr fitToPage="1"/>
  </sheetPr>
  <dimension ref="B1:Z346"/>
  <sheetViews>
    <sheetView view="pageBreakPreview" zoomScale="70" zoomScaleNormal="85" zoomScaleSheetLayoutView="70" workbookViewId="0">
      <selection activeCell="C8" sqref="C8"/>
    </sheetView>
  </sheetViews>
  <sheetFormatPr defaultRowHeight="13.5"/>
  <cols>
    <col min="1" max="1" width="1.21875" style="24" customWidth="1"/>
    <col min="2" max="2" width="4.21875" style="8" customWidth="1"/>
    <col min="3" max="4" width="14.77734375" style="24" customWidth="1"/>
    <col min="5" max="6" width="16.77734375" style="24" customWidth="1"/>
    <col min="7" max="7" width="22.44140625" style="24" customWidth="1"/>
    <col min="8" max="8" width="12.44140625" style="24" hidden="1" customWidth="1"/>
    <col min="9" max="9" width="33.109375" style="24" customWidth="1"/>
    <col min="10" max="10" width="20.44140625" style="24" customWidth="1"/>
    <col min="11" max="12" width="18.6640625" style="24" customWidth="1"/>
    <col min="13" max="13" width="20.6640625" style="24" customWidth="1"/>
    <col min="14" max="14" width="5.44140625" style="24" customWidth="1"/>
    <col min="15" max="17" width="18.6640625" style="24" customWidth="1"/>
    <col min="18" max="18" width="18.33203125" style="24" customWidth="1"/>
    <col min="19" max="19" width="16" style="24" customWidth="1"/>
    <col min="20" max="20" width="14.6640625" style="24" customWidth="1"/>
    <col min="21" max="21" width="35.21875" style="24" customWidth="1"/>
    <col min="22" max="22" width="52.33203125" style="24" customWidth="1"/>
    <col min="23" max="23" width="10.5546875" style="37" customWidth="1"/>
    <col min="24" max="24" width="31.6640625" style="24" hidden="1" customWidth="1"/>
    <col min="25" max="25" width="0" style="24" hidden="1" customWidth="1"/>
    <col min="26" max="26" width="31.6640625" style="24" hidden="1" customWidth="1"/>
    <col min="27" max="16384" width="8.88671875" style="24"/>
  </cols>
  <sheetData>
    <row r="1" spans="2:26" ht="13.5" customHeight="1" thickBot="1">
      <c r="C1" s="23"/>
      <c r="D1" s="29"/>
      <c r="E1" s="29"/>
      <c r="F1" s="29"/>
      <c r="G1" s="29"/>
      <c r="H1" s="29"/>
      <c r="I1" s="29"/>
      <c r="J1" s="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2:26" ht="46.5" customHeight="1">
      <c r="B2" s="111"/>
      <c r="C2" s="217" t="s">
        <v>3</v>
      </c>
      <c r="D2" s="217"/>
      <c r="E2" s="217"/>
      <c r="F2" s="218"/>
      <c r="G2" s="213" t="s">
        <v>4</v>
      </c>
      <c r="H2" s="250" t="s">
        <v>132</v>
      </c>
      <c r="I2" s="229" t="s">
        <v>171</v>
      </c>
      <c r="J2" s="215" t="s">
        <v>153</v>
      </c>
      <c r="K2" s="176" t="s">
        <v>156</v>
      </c>
      <c r="L2" s="224"/>
      <c r="M2" s="182" t="s">
        <v>157</v>
      </c>
      <c r="N2" s="183"/>
      <c r="O2" s="184"/>
      <c r="P2" s="176" t="s">
        <v>155</v>
      </c>
      <c r="Q2" s="177"/>
      <c r="R2" s="198" t="s">
        <v>154</v>
      </c>
      <c r="S2" s="199"/>
      <c r="T2" s="199"/>
      <c r="U2" s="199"/>
      <c r="V2" s="200"/>
      <c r="W2" s="38"/>
    </row>
    <row r="3" spans="2:26" ht="37.5" customHeight="1" thickBot="1">
      <c r="B3" s="112"/>
      <c r="C3" s="219" t="s">
        <v>14</v>
      </c>
      <c r="D3" s="220"/>
      <c r="E3" s="221" t="s">
        <v>15</v>
      </c>
      <c r="F3" s="221"/>
      <c r="G3" s="214"/>
      <c r="H3" s="251"/>
      <c r="I3" s="214"/>
      <c r="J3" s="216"/>
      <c r="K3" s="178"/>
      <c r="L3" s="225"/>
      <c r="M3" s="185"/>
      <c r="N3" s="186"/>
      <c r="O3" s="187"/>
      <c r="P3" s="178"/>
      <c r="Q3" s="179"/>
      <c r="R3" s="63" t="s">
        <v>119</v>
      </c>
      <c r="S3" s="64" t="s">
        <v>120</v>
      </c>
      <c r="T3" s="64" t="s">
        <v>124</v>
      </c>
      <c r="U3" s="64" t="s">
        <v>121</v>
      </c>
      <c r="V3" s="65" t="s">
        <v>133</v>
      </c>
      <c r="W3" s="38"/>
      <c r="X3" s="2" t="s">
        <v>61</v>
      </c>
      <c r="Z3" s="2" t="s">
        <v>61</v>
      </c>
    </row>
    <row r="4" spans="2:26" s="8" customFormat="1" ht="22.5" customHeight="1">
      <c r="B4" s="235" t="s">
        <v>113</v>
      </c>
      <c r="C4" s="241" t="s">
        <v>12</v>
      </c>
      <c r="D4" s="244" t="s">
        <v>7</v>
      </c>
      <c r="E4" s="207" t="s">
        <v>16</v>
      </c>
      <c r="F4" s="210" t="s">
        <v>17</v>
      </c>
      <c r="G4" s="247">
        <v>32152</v>
      </c>
      <c r="H4" s="252" t="s">
        <v>115</v>
      </c>
      <c r="I4" s="230" t="s">
        <v>172</v>
      </c>
      <c r="J4" s="238" t="s">
        <v>6</v>
      </c>
      <c r="K4" s="31" t="s">
        <v>108</v>
      </c>
      <c r="L4" s="32" t="s">
        <v>111</v>
      </c>
      <c r="M4" s="188">
        <v>43556</v>
      </c>
      <c r="N4" s="191" t="s">
        <v>114</v>
      </c>
      <c r="O4" s="226">
        <v>44652</v>
      </c>
      <c r="P4" s="31" t="s">
        <v>108</v>
      </c>
      <c r="Q4" s="36" t="s">
        <v>111</v>
      </c>
      <c r="R4" s="195">
        <v>1010047</v>
      </c>
      <c r="S4" s="201" t="s">
        <v>122</v>
      </c>
      <c r="T4" s="201" t="s">
        <v>123</v>
      </c>
      <c r="U4" s="201" t="s">
        <v>125</v>
      </c>
      <c r="V4" s="204" t="s">
        <v>126</v>
      </c>
      <c r="W4" s="39"/>
      <c r="X4" s="25" t="s">
        <v>48</v>
      </c>
      <c r="Z4" s="25" t="s">
        <v>108</v>
      </c>
    </row>
    <row r="5" spans="2:26" ht="22.5" customHeight="1">
      <c r="B5" s="236"/>
      <c r="C5" s="242"/>
      <c r="D5" s="245"/>
      <c r="E5" s="208"/>
      <c r="F5" s="211"/>
      <c r="G5" s="248"/>
      <c r="H5" s="253"/>
      <c r="I5" s="231"/>
      <c r="J5" s="239"/>
      <c r="K5" s="33" t="s">
        <v>109</v>
      </c>
      <c r="L5" s="222" t="s">
        <v>112</v>
      </c>
      <c r="M5" s="189"/>
      <c r="N5" s="192"/>
      <c r="O5" s="227"/>
      <c r="P5" s="33" t="s">
        <v>109</v>
      </c>
      <c r="Q5" s="180" t="s">
        <v>112</v>
      </c>
      <c r="R5" s="196"/>
      <c r="S5" s="202"/>
      <c r="T5" s="202"/>
      <c r="U5" s="202"/>
      <c r="V5" s="205"/>
      <c r="W5" s="39"/>
      <c r="X5" s="25" t="s">
        <v>49</v>
      </c>
      <c r="Z5" s="25" t="s">
        <v>109</v>
      </c>
    </row>
    <row r="6" spans="2:26" ht="22.5" customHeight="1" thickBot="1">
      <c r="B6" s="237"/>
      <c r="C6" s="243"/>
      <c r="D6" s="246"/>
      <c r="E6" s="209"/>
      <c r="F6" s="212"/>
      <c r="G6" s="249"/>
      <c r="H6" s="254"/>
      <c r="I6" s="232"/>
      <c r="J6" s="240"/>
      <c r="K6" s="34" t="s">
        <v>110</v>
      </c>
      <c r="L6" s="223"/>
      <c r="M6" s="190"/>
      <c r="N6" s="193"/>
      <c r="O6" s="228"/>
      <c r="P6" s="34" t="s">
        <v>110</v>
      </c>
      <c r="Q6" s="181"/>
      <c r="R6" s="197"/>
      <c r="S6" s="203"/>
      <c r="T6" s="203"/>
      <c r="U6" s="203"/>
      <c r="V6" s="206"/>
      <c r="W6" s="39"/>
      <c r="X6" s="25" t="s">
        <v>50</v>
      </c>
      <c r="Z6" s="25" t="s">
        <v>110</v>
      </c>
    </row>
    <row r="7" spans="2:26" ht="26.25" customHeight="1">
      <c r="B7" s="24"/>
      <c r="C7" s="194" t="s">
        <v>106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Z7" s="26" t="s">
        <v>111</v>
      </c>
    </row>
    <row r="8" spans="2:26" ht="39.950000000000003" customHeight="1">
      <c r="B8" s="5">
        <v>1</v>
      </c>
      <c r="C8" s="43"/>
      <c r="D8" s="44"/>
      <c r="E8" s="66"/>
      <c r="F8" s="67"/>
      <c r="G8" s="76"/>
      <c r="H8" s="4"/>
      <c r="I8" s="4"/>
      <c r="J8" s="71"/>
      <c r="K8" s="233"/>
      <c r="L8" s="234"/>
      <c r="M8" s="74"/>
      <c r="N8" s="35" t="s">
        <v>114</v>
      </c>
      <c r="O8" s="75"/>
      <c r="P8" s="174"/>
      <c r="Q8" s="175"/>
      <c r="R8" s="62"/>
      <c r="S8" s="47"/>
      <c r="T8" s="47"/>
      <c r="U8" s="77"/>
      <c r="V8" s="78"/>
      <c r="X8" s="2" t="s">
        <v>5</v>
      </c>
      <c r="Z8" s="26" t="s">
        <v>112</v>
      </c>
    </row>
    <row r="9" spans="2:26" ht="39.950000000000003" customHeight="1">
      <c r="B9" s="5">
        <v>2</v>
      </c>
      <c r="C9" s="43"/>
      <c r="D9" s="44"/>
      <c r="E9" s="66"/>
      <c r="F9" s="67"/>
      <c r="G9" s="76"/>
      <c r="H9" s="4"/>
      <c r="I9" s="4"/>
      <c r="J9" s="71"/>
      <c r="K9" s="233"/>
      <c r="L9" s="234"/>
      <c r="M9" s="74"/>
      <c r="N9" s="35" t="s">
        <v>114</v>
      </c>
      <c r="O9" s="75"/>
      <c r="P9" s="174"/>
      <c r="Q9" s="175"/>
      <c r="R9" s="62"/>
      <c r="S9" s="47"/>
      <c r="T9" s="47"/>
      <c r="U9" s="77"/>
      <c r="V9" s="78"/>
      <c r="X9" s="26" t="s">
        <v>62</v>
      </c>
    </row>
    <row r="10" spans="2:26" ht="39.950000000000003" customHeight="1">
      <c r="B10" s="5">
        <v>3</v>
      </c>
      <c r="C10" s="43"/>
      <c r="D10" s="44"/>
      <c r="E10" s="66"/>
      <c r="F10" s="67"/>
      <c r="G10" s="76"/>
      <c r="H10" s="4"/>
      <c r="I10" s="4"/>
      <c r="J10" s="71"/>
      <c r="K10" s="233"/>
      <c r="L10" s="234"/>
      <c r="M10" s="74"/>
      <c r="N10" s="35" t="s">
        <v>114</v>
      </c>
      <c r="O10" s="75"/>
      <c r="P10" s="174"/>
      <c r="Q10" s="175"/>
      <c r="R10" s="62"/>
      <c r="S10" s="47"/>
      <c r="T10" s="47"/>
      <c r="U10" s="77"/>
      <c r="V10" s="78"/>
      <c r="X10" s="26" t="s">
        <v>63</v>
      </c>
      <c r="Z10" s="21" t="s">
        <v>116</v>
      </c>
    </row>
    <row r="11" spans="2:26" ht="39.950000000000003" customHeight="1">
      <c r="B11" s="5">
        <v>4</v>
      </c>
      <c r="C11" s="43"/>
      <c r="D11" s="44"/>
      <c r="E11" s="66"/>
      <c r="F11" s="67"/>
      <c r="G11" s="76"/>
      <c r="H11" s="4"/>
      <c r="I11" s="4"/>
      <c r="J11" s="71"/>
      <c r="K11" s="233"/>
      <c r="L11" s="234"/>
      <c r="M11" s="74"/>
      <c r="N11" s="35" t="s">
        <v>114</v>
      </c>
      <c r="O11" s="75"/>
      <c r="P11" s="174"/>
      <c r="Q11" s="175"/>
      <c r="R11" s="62"/>
      <c r="S11" s="47"/>
      <c r="T11" s="47"/>
      <c r="U11" s="77"/>
      <c r="V11" s="78"/>
      <c r="X11" s="26" t="s">
        <v>64</v>
      </c>
      <c r="Z11" s="21" t="s">
        <v>115</v>
      </c>
    </row>
    <row r="12" spans="2:26" ht="39.950000000000003" customHeight="1">
      <c r="B12" s="5">
        <v>5</v>
      </c>
      <c r="C12" s="43"/>
      <c r="D12" s="44"/>
      <c r="E12" s="66"/>
      <c r="F12" s="67"/>
      <c r="G12" s="76"/>
      <c r="H12" s="4"/>
      <c r="I12" s="4"/>
      <c r="J12" s="72"/>
      <c r="K12" s="233"/>
      <c r="L12" s="234"/>
      <c r="M12" s="74"/>
      <c r="N12" s="35" t="s">
        <v>114</v>
      </c>
      <c r="O12" s="75"/>
      <c r="P12" s="174"/>
      <c r="Q12" s="175"/>
      <c r="R12" s="62"/>
      <c r="S12" s="47"/>
      <c r="T12" s="47"/>
      <c r="U12" s="77"/>
      <c r="V12" s="78"/>
      <c r="X12" s="26" t="s">
        <v>65</v>
      </c>
      <c r="Z12" s="21" t="s">
        <v>117</v>
      </c>
    </row>
    <row r="13" spans="2:26" ht="39.950000000000003" customHeight="1">
      <c r="B13" s="5">
        <v>6</v>
      </c>
      <c r="C13" s="43"/>
      <c r="D13" s="44"/>
      <c r="E13" s="66"/>
      <c r="F13" s="67"/>
      <c r="G13" s="76"/>
      <c r="H13" s="4"/>
      <c r="I13" s="4"/>
      <c r="J13" s="71"/>
      <c r="K13" s="233"/>
      <c r="L13" s="234"/>
      <c r="M13" s="74"/>
      <c r="N13" s="35" t="s">
        <v>114</v>
      </c>
      <c r="O13" s="75"/>
      <c r="P13" s="174"/>
      <c r="Q13" s="175"/>
      <c r="R13" s="62"/>
      <c r="S13" s="47"/>
      <c r="T13" s="47"/>
      <c r="U13" s="77"/>
      <c r="V13" s="78"/>
      <c r="X13" s="26" t="s">
        <v>66</v>
      </c>
    </row>
    <row r="14" spans="2:26" ht="39.950000000000003" customHeight="1">
      <c r="B14" s="5">
        <v>7</v>
      </c>
      <c r="C14" s="43"/>
      <c r="D14" s="44"/>
      <c r="E14" s="66"/>
      <c r="F14" s="67"/>
      <c r="G14" s="76"/>
      <c r="H14" s="4"/>
      <c r="I14" s="4"/>
      <c r="J14" s="71"/>
      <c r="K14" s="233"/>
      <c r="L14" s="234"/>
      <c r="M14" s="74"/>
      <c r="N14" s="35" t="s">
        <v>114</v>
      </c>
      <c r="O14" s="75"/>
      <c r="P14" s="174"/>
      <c r="Q14" s="175"/>
      <c r="R14" s="62"/>
      <c r="S14" s="47"/>
      <c r="T14" s="47"/>
      <c r="U14" s="77"/>
      <c r="V14" s="78"/>
      <c r="X14" s="26" t="s">
        <v>67</v>
      </c>
    </row>
    <row r="15" spans="2:26" ht="39.950000000000003" customHeight="1">
      <c r="B15" s="5">
        <v>8</v>
      </c>
      <c r="C15" s="43"/>
      <c r="D15" s="44"/>
      <c r="E15" s="66"/>
      <c r="F15" s="67"/>
      <c r="G15" s="76"/>
      <c r="H15" s="4"/>
      <c r="I15" s="4"/>
      <c r="J15" s="71"/>
      <c r="K15" s="233"/>
      <c r="L15" s="234"/>
      <c r="M15" s="74"/>
      <c r="N15" s="35" t="s">
        <v>114</v>
      </c>
      <c r="O15" s="75"/>
      <c r="P15" s="174"/>
      <c r="Q15" s="175"/>
      <c r="R15" s="62"/>
      <c r="S15" s="47"/>
      <c r="T15" s="47"/>
      <c r="U15" s="77"/>
      <c r="V15" s="78"/>
      <c r="X15" s="26" t="s">
        <v>68</v>
      </c>
    </row>
    <row r="16" spans="2:26" ht="39.950000000000003" customHeight="1">
      <c r="B16" s="5">
        <v>9</v>
      </c>
      <c r="C16" s="43"/>
      <c r="D16" s="44"/>
      <c r="E16" s="66"/>
      <c r="F16" s="67"/>
      <c r="G16" s="76"/>
      <c r="H16" s="4"/>
      <c r="I16" s="4"/>
      <c r="J16" s="71"/>
      <c r="K16" s="233"/>
      <c r="L16" s="234"/>
      <c r="M16" s="74"/>
      <c r="N16" s="35" t="s">
        <v>114</v>
      </c>
      <c r="O16" s="75"/>
      <c r="P16" s="174"/>
      <c r="Q16" s="175"/>
      <c r="R16" s="62"/>
      <c r="S16" s="47"/>
      <c r="T16" s="47"/>
      <c r="U16" s="77"/>
      <c r="V16" s="78"/>
      <c r="X16" s="26" t="s">
        <v>69</v>
      </c>
    </row>
    <row r="17" spans="2:24" ht="39.950000000000003" customHeight="1">
      <c r="B17" s="5">
        <v>10</v>
      </c>
      <c r="C17" s="43"/>
      <c r="D17" s="44"/>
      <c r="E17" s="66"/>
      <c r="F17" s="68"/>
      <c r="G17" s="76"/>
      <c r="H17" s="4"/>
      <c r="I17" s="4"/>
      <c r="J17" s="71"/>
      <c r="K17" s="233"/>
      <c r="L17" s="234"/>
      <c r="M17" s="74"/>
      <c r="N17" s="35" t="s">
        <v>114</v>
      </c>
      <c r="O17" s="75"/>
      <c r="P17" s="174"/>
      <c r="Q17" s="175"/>
      <c r="R17" s="62"/>
      <c r="S17" s="47"/>
      <c r="T17" s="47"/>
      <c r="U17" s="77"/>
      <c r="V17" s="78"/>
      <c r="X17" s="26" t="s">
        <v>70</v>
      </c>
    </row>
    <row r="18" spans="2:24" ht="39.950000000000003" customHeight="1">
      <c r="B18" s="5">
        <v>11</v>
      </c>
      <c r="C18" s="43"/>
      <c r="D18" s="44"/>
      <c r="E18" s="66"/>
      <c r="F18" s="68"/>
      <c r="G18" s="76"/>
      <c r="H18" s="4"/>
      <c r="I18" s="4"/>
      <c r="J18" s="71"/>
      <c r="K18" s="233"/>
      <c r="L18" s="234"/>
      <c r="M18" s="74"/>
      <c r="N18" s="35" t="s">
        <v>114</v>
      </c>
      <c r="O18" s="75"/>
      <c r="P18" s="174"/>
      <c r="Q18" s="175"/>
      <c r="R18" s="62"/>
      <c r="S18" s="47"/>
      <c r="T18" s="47"/>
      <c r="U18" s="77"/>
      <c r="V18" s="78"/>
      <c r="X18" s="26" t="s">
        <v>71</v>
      </c>
    </row>
    <row r="19" spans="2:24" ht="39.950000000000003" customHeight="1">
      <c r="B19" s="5">
        <v>12</v>
      </c>
      <c r="C19" s="43"/>
      <c r="D19" s="44"/>
      <c r="E19" s="66"/>
      <c r="F19" s="68"/>
      <c r="G19" s="76"/>
      <c r="H19" s="4"/>
      <c r="I19" s="4"/>
      <c r="J19" s="71"/>
      <c r="K19" s="233"/>
      <c r="L19" s="234"/>
      <c r="M19" s="74"/>
      <c r="N19" s="35" t="s">
        <v>114</v>
      </c>
      <c r="O19" s="75"/>
      <c r="P19" s="174"/>
      <c r="Q19" s="175"/>
      <c r="R19" s="62"/>
      <c r="S19" s="47"/>
      <c r="T19" s="47"/>
      <c r="U19" s="77"/>
      <c r="V19" s="78"/>
      <c r="X19" s="26" t="s">
        <v>72</v>
      </c>
    </row>
    <row r="20" spans="2:24" ht="39.950000000000003" customHeight="1">
      <c r="B20" s="5">
        <v>13</v>
      </c>
      <c r="C20" s="43"/>
      <c r="D20" s="44"/>
      <c r="E20" s="66"/>
      <c r="F20" s="68"/>
      <c r="G20" s="76"/>
      <c r="H20" s="4"/>
      <c r="I20" s="4"/>
      <c r="J20" s="71"/>
      <c r="K20" s="233"/>
      <c r="L20" s="234"/>
      <c r="M20" s="74"/>
      <c r="N20" s="35" t="s">
        <v>114</v>
      </c>
      <c r="O20" s="75"/>
      <c r="P20" s="174"/>
      <c r="Q20" s="175"/>
      <c r="R20" s="62"/>
      <c r="S20" s="47"/>
      <c r="T20" s="47"/>
      <c r="U20" s="77"/>
      <c r="V20" s="78"/>
      <c r="X20" s="26" t="s">
        <v>73</v>
      </c>
    </row>
    <row r="21" spans="2:24" ht="39.950000000000003" customHeight="1">
      <c r="B21" s="5">
        <v>14</v>
      </c>
      <c r="C21" s="43"/>
      <c r="D21" s="44"/>
      <c r="E21" s="66"/>
      <c r="F21" s="68"/>
      <c r="G21" s="76"/>
      <c r="H21" s="4"/>
      <c r="I21" s="4"/>
      <c r="J21" s="71"/>
      <c r="K21" s="233"/>
      <c r="L21" s="234"/>
      <c r="M21" s="74"/>
      <c r="N21" s="35" t="s">
        <v>114</v>
      </c>
      <c r="O21" s="75"/>
      <c r="P21" s="174"/>
      <c r="Q21" s="175"/>
      <c r="R21" s="62"/>
      <c r="S21" s="47"/>
      <c r="T21" s="47"/>
      <c r="U21" s="77"/>
      <c r="V21" s="78"/>
      <c r="X21" s="26" t="s">
        <v>8</v>
      </c>
    </row>
    <row r="22" spans="2:24" ht="39.950000000000003" customHeight="1">
      <c r="B22" s="5">
        <v>15</v>
      </c>
      <c r="C22" s="43"/>
      <c r="D22" s="44"/>
      <c r="E22" s="66"/>
      <c r="F22" s="68"/>
      <c r="G22" s="76"/>
      <c r="H22" s="4"/>
      <c r="I22" s="4"/>
      <c r="J22" s="71"/>
      <c r="K22" s="233"/>
      <c r="L22" s="234"/>
      <c r="M22" s="74"/>
      <c r="N22" s="35" t="s">
        <v>114</v>
      </c>
      <c r="O22" s="75"/>
      <c r="P22" s="174"/>
      <c r="Q22" s="175"/>
      <c r="R22" s="62"/>
      <c r="S22" s="47"/>
      <c r="T22" s="47"/>
      <c r="U22" s="77"/>
      <c r="V22" s="78"/>
      <c r="X22" s="26" t="s">
        <v>59</v>
      </c>
    </row>
    <row r="23" spans="2:24" ht="39.950000000000003" customHeight="1">
      <c r="B23" s="5">
        <v>16</v>
      </c>
      <c r="C23" s="43"/>
      <c r="D23" s="44"/>
      <c r="E23" s="66"/>
      <c r="F23" s="68"/>
      <c r="G23" s="76"/>
      <c r="H23" s="4"/>
      <c r="I23" s="4"/>
      <c r="J23" s="71"/>
      <c r="K23" s="233"/>
      <c r="L23" s="234"/>
      <c r="M23" s="74"/>
      <c r="N23" s="35" t="s">
        <v>114</v>
      </c>
      <c r="O23" s="75"/>
      <c r="P23" s="174"/>
      <c r="Q23" s="175"/>
      <c r="R23" s="62"/>
      <c r="S23" s="47"/>
      <c r="T23" s="47"/>
      <c r="U23" s="77"/>
      <c r="V23" s="78"/>
      <c r="X23" s="26" t="s">
        <v>74</v>
      </c>
    </row>
    <row r="24" spans="2:24" ht="39.950000000000003" customHeight="1">
      <c r="B24" s="5">
        <v>17</v>
      </c>
      <c r="C24" s="43"/>
      <c r="D24" s="44"/>
      <c r="E24" s="66"/>
      <c r="F24" s="68"/>
      <c r="G24" s="76"/>
      <c r="H24" s="4"/>
      <c r="I24" s="4"/>
      <c r="J24" s="71"/>
      <c r="K24" s="233"/>
      <c r="L24" s="234"/>
      <c r="M24" s="74"/>
      <c r="N24" s="35" t="s">
        <v>114</v>
      </c>
      <c r="O24" s="75"/>
      <c r="P24" s="174"/>
      <c r="Q24" s="175"/>
      <c r="R24" s="62"/>
      <c r="S24" s="47"/>
      <c r="T24" s="47"/>
      <c r="U24" s="77"/>
      <c r="V24" s="78"/>
      <c r="X24" s="26" t="s">
        <v>75</v>
      </c>
    </row>
    <row r="25" spans="2:24" ht="39.950000000000003" customHeight="1">
      <c r="B25" s="5">
        <v>18</v>
      </c>
      <c r="C25" s="43"/>
      <c r="D25" s="44"/>
      <c r="E25" s="66"/>
      <c r="F25" s="68"/>
      <c r="G25" s="76"/>
      <c r="H25" s="4"/>
      <c r="I25" s="4"/>
      <c r="J25" s="71"/>
      <c r="K25" s="233"/>
      <c r="L25" s="234"/>
      <c r="M25" s="74"/>
      <c r="N25" s="35" t="s">
        <v>114</v>
      </c>
      <c r="O25" s="75"/>
      <c r="P25" s="174"/>
      <c r="Q25" s="175"/>
      <c r="R25" s="62"/>
      <c r="S25" s="47"/>
      <c r="T25" s="47"/>
      <c r="U25" s="77"/>
      <c r="V25" s="78"/>
      <c r="X25" s="26" t="s">
        <v>76</v>
      </c>
    </row>
    <row r="26" spans="2:24" ht="39.950000000000003" customHeight="1">
      <c r="B26" s="5">
        <v>19</v>
      </c>
      <c r="C26" s="43"/>
      <c r="D26" s="44"/>
      <c r="E26" s="66"/>
      <c r="F26" s="68"/>
      <c r="G26" s="76"/>
      <c r="H26" s="4"/>
      <c r="I26" s="4"/>
      <c r="J26" s="71"/>
      <c r="K26" s="233"/>
      <c r="L26" s="234"/>
      <c r="M26" s="74"/>
      <c r="N26" s="35" t="s">
        <v>114</v>
      </c>
      <c r="O26" s="75"/>
      <c r="P26" s="174"/>
      <c r="Q26" s="175"/>
      <c r="R26" s="62"/>
      <c r="S26" s="47"/>
      <c r="T26" s="47"/>
      <c r="U26" s="77"/>
      <c r="V26" s="78"/>
      <c r="X26" s="26" t="s">
        <v>77</v>
      </c>
    </row>
    <row r="27" spans="2:24" ht="39.950000000000003" customHeight="1">
      <c r="B27" s="5">
        <v>20</v>
      </c>
      <c r="C27" s="43"/>
      <c r="D27" s="44"/>
      <c r="E27" s="66"/>
      <c r="F27" s="68"/>
      <c r="G27" s="76"/>
      <c r="H27" s="4"/>
      <c r="I27" s="4"/>
      <c r="J27" s="71"/>
      <c r="K27" s="233"/>
      <c r="L27" s="234"/>
      <c r="M27" s="74"/>
      <c r="N27" s="35" t="s">
        <v>114</v>
      </c>
      <c r="O27" s="75"/>
      <c r="P27" s="174"/>
      <c r="Q27" s="175"/>
      <c r="R27" s="62"/>
      <c r="S27" s="47"/>
      <c r="T27" s="47"/>
      <c r="U27" s="77"/>
      <c r="V27" s="78"/>
      <c r="X27" s="26" t="s">
        <v>78</v>
      </c>
    </row>
    <row r="28" spans="2:24" ht="39.950000000000003" customHeight="1">
      <c r="B28" s="5">
        <v>21</v>
      </c>
      <c r="C28" s="43"/>
      <c r="D28" s="44"/>
      <c r="E28" s="66"/>
      <c r="F28" s="68"/>
      <c r="G28" s="76"/>
      <c r="H28" s="4"/>
      <c r="I28" s="4"/>
      <c r="J28" s="71"/>
      <c r="K28" s="233"/>
      <c r="L28" s="234"/>
      <c r="M28" s="74"/>
      <c r="N28" s="35" t="s">
        <v>114</v>
      </c>
      <c r="O28" s="75"/>
      <c r="P28" s="174"/>
      <c r="Q28" s="175"/>
      <c r="R28" s="62"/>
      <c r="S28" s="47"/>
      <c r="T28" s="47"/>
      <c r="U28" s="77"/>
      <c r="V28" s="78"/>
      <c r="X28" s="26" t="s">
        <v>79</v>
      </c>
    </row>
    <row r="29" spans="2:24" ht="39.950000000000003" customHeight="1">
      <c r="B29" s="5">
        <v>22</v>
      </c>
      <c r="C29" s="43"/>
      <c r="D29" s="44"/>
      <c r="E29" s="66"/>
      <c r="F29" s="68"/>
      <c r="G29" s="76"/>
      <c r="H29" s="4"/>
      <c r="I29" s="4"/>
      <c r="J29" s="71"/>
      <c r="K29" s="233"/>
      <c r="L29" s="234"/>
      <c r="M29" s="74"/>
      <c r="N29" s="35" t="s">
        <v>114</v>
      </c>
      <c r="O29" s="75"/>
      <c r="P29" s="174"/>
      <c r="Q29" s="175"/>
      <c r="R29" s="62"/>
      <c r="S29" s="47"/>
      <c r="T29" s="47"/>
      <c r="U29" s="77"/>
      <c r="V29" s="78"/>
      <c r="X29" s="26" t="s">
        <v>80</v>
      </c>
    </row>
    <row r="30" spans="2:24" ht="39.950000000000003" customHeight="1">
      <c r="B30" s="5">
        <v>23</v>
      </c>
      <c r="C30" s="43"/>
      <c r="D30" s="44"/>
      <c r="E30" s="66"/>
      <c r="F30" s="68"/>
      <c r="G30" s="76"/>
      <c r="H30" s="4"/>
      <c r="I30" s="4"/>
      <c r="J30" s="71"/>
      <c r="K30" s="233"/>
      <c r="L30" s="234"/>
      <c r="M30" s="74"/>
      <c r="N30" s="35" t="s">
        <v>114</v>
      </c>
      <c r="O30" s="75"/>
      <c r="P30" s="174"/>
      <c r="Q30" s="175"/>
      <c r="R30" s="62"/>
      <c r="S30" s="47"/>
      <c r="T30" s="47"/>
      <c r="U30" s="77"/>
      <c r="V30" s="78"/>
      <c r="X30" s="26" t="s">
        <v>81</v>
      </c>
    </row>
    <row r="31" spans="2:24" ht="39.950000000000003" customHeight="1">
      <c r="B31" s="5">
        <v>24</v>
      </c>
      <c r="C31" s="43"/>
      <c r="D31" s="44"/>
      <c r="E31" s="66"/>
      <c r="F31" s="68"/>
      <c r="G31" s="76"/>
      <c r="H31" s="4"/>
      <c r="I31" s="4"/>
      <c r="J31" s="71"/>
      <c r="K31" s="233"/>
      <c r="L31" s="234"/>
      <c r="M31" s="74"/>
      <c r="N31" s="35" t="s">
        <v>114</v>
      </c>
      <c r="O31" s="75"/>
      <c r="P31" s="174"/>
      <c r="Q31" s="175"/>
      <c r="R31" s="62"/>
      <c r="S31" s="47"/>
      <c r="T31" s="47"/>
      <c r="U31" s="77"/>
      <c r="V31" s="78"/>
      <c r="X31" s="26" t="s">
        <v>82</v>
      </c>
    </row>
    <row r="32" spans="2:24" ht="39.950000000000003" customHeight="1">
      <c r="B32" s="5">
        <v>25</v>
      </c>
      <c r="C32" s="43"/>
      <c r="D32" s="44"/>
      <c r="E32" s="66"/>
      <c r="F32" s="68"/>
      <c r="G32" s="76"/>
      <c r="H32" s="4"/>
      <c r="I32" s="4"/>
      <c r="J32" s="71"/>
      <c r="K32" s="233"/>
      <c r="L32" s="234"/>
      <c r="M32" s="74"/>
      <c r="N32" s="35" t="s">
        <v>114</v>
      </c>
      <c r="O32" s="75"/>
      <c r="P32" s="174"/>
      <c r="Q32" s="175"/>
      <c r="R32" s="62"/>
      <c r="S32" s="47"/>
      <c r="T32" s="47"/>
      <c r="U32" s="77"/>
      <c r="V32" s="78"/>
      <c r="X32" s="26" t="s">
        <v>83</v>
      </c>
    </row>
    <row r="33" spans="2:24" ht="39.950000000000003" customHeight="1">
      <c r="B33" s="5">
        <v>26</v>
      </c>
      <c r="C33" s="43"/>
      <c r="D33" s="44"/>
      <c r="E33" s="66"/>
      <c r="F33" s="68"/>
      <c r="G33" s="76"/>
      <c r="H33" s="4"/>
      <c r="I33" s="4"/>
      <c r="J33" s="71"/>
      <c r="K33" s="233"/>
      <c r="L33" s="234"/>
      <c r="M33" s="74"/>
      <c r="N33" s="35" t="s">
        <v>114</v>
      </c>
      <c r="O33" s="75"/>
      <c r="P33" s="174"/>
      <c r="Q33" s="175"/>
      <c r="R33" s="62"/>
      <c r="S33" s="47"/>
      <c r="T33" s="47"/>
      <c r="U33" s="77"/>
      <c r="V33" s="78"/>
      <c r="X33" s="26" t="s">
        <v>84</v>
      </c>
    </row>
    <row r="34" spans="2:24" ht="39.950000000000003" customHeight="1">
      <c r="B34" s="5">
        <v>27</v>
      </c>
      <c r="C34" s="43"/>
      <c r="D34" s="44"/>
      <c r="E34" s="66"/>
      <c r="F34" s="68"/>
      <c r="G34" s="76"/>
      <c r="H34" s="4"/>
      <c r="I34" s="4"/>
      <c r="J34" s="71"/>
      <c r="K34" s="233"/>
      <c r="L34" s="234"/>
      <c r="M34" s="74"/>
      <c r="N34" s="35" t="s">
        <v>114</v>
      </c>
      <c r="O34" s="75"/>
      <c r="P34" s="174"/>
      <c r="Q34" s="175"/>
      <c r="R34" s="62"/>
      <c r="S34" s="47"/>
      <c r="T34" s="47"/>
      <c r="U34" s="77"/>
      <c r="V34" s="78"/>
      <c r="X34" s="26" t="s">
        <v>85</v>
      </c>
    </row>
    <row r="35" spans="2:24" ht="39.950000000000003" customHeight="1">
      <c r="B35" s="5">
        <v>28</v>
      </c>
      <c r="C35" s="43"/>
      <c r="D35" s="44"/>
      <c r="E35" s="66"/>
      <c r="F35" s="68"/>
      <c r="G35" s="76"/>
      <c r="H35" s="4"/>
      <c r="I35" s="4"/>
      <c r="J35" s="71"/>
      <c r="K35" s="233"/>
      <c r="L35" s="234"/>
      <c r="M35" s="74"/>
      <c r="N35" s="35" t="s">
        <v>114</v>
      </c>
      <c r="O35" s="75"/>
      <c r="P35" s="174"/>
      <c r="Q35" s="175"/>
      <c r="R35" s="62"/>
      <c r="S35" s="47"/>
      <c r="T35" s="47"/>
      <c r="U35" s="77"/>
      <c r="V35" s="78"/>
      <c r="X35" s="26" t="s">
        <v>86</v>
      </c>
    </row>
    <row r="36" spans="2:24" ht="39.950000000000003" customHeight="1">
      <c r="B36" s="5">
        <v>29</v>
      </c>
      <c r="C36" s="43"/>
      <c r="D36" s="44"/>
      <c r="E36" s="66"/>
      <c r="F36" s="68"/>
      <c r="G36" s="76"/>
      <c r="H36" s="4"/>
      <c r="I36" s="4"/>
      <c r="J36" s="71"/>
      <c r="K36" s="233"/>
      <c r="L36" s="234"/>
      <c r="M36" s="74"/>
      <c r="N36" s="35" t="s">
        <v>114</v>
      </c>
      <c r="O36" s="75"/>
      <c r="P36" s="174"/>
      <c r="Q36" s="175"/>
      <c r="R36" s="62"/>
      <c r="S36" s="47"/>
      <c r="T36" s="47"/>
      <c r="U36" s="77"/>
      <c r="V36" s="78"/>
      <c r="X36" s="26" t="s">
        <v>87</v>
      </c>
    </row>
    <row r="37" spans="2:24" ht="39.950000000000003" customHeight="1">
      <c r="B37" s="5">
        <v>30</v>
      </c>
      <c r="C37" s="43"/>
      <c r="D37" s="44"/>
      <c r="E37" s="66"/>
      <c r="F37" s="68"/>
      <c r="G37" s="76"/>
      <c r="H37" s="4"/>
      <c r="I37" s="4"/>
      <c r="J37" s="71"/>
      <c r="K37" s="233"/>
      <c r="L37" s="234"/>
      <c r="M37" s="74"/>
      <c r="N37" s="35" t="s">
        <v>114</v>
      </c>
      <c r="O37" s="75"/>
      <c r="P37" s="174"/>
      <c r="Q37" s="175"/>
      <c r="R37" s="62"/>
      <c r="S37" s="47"/>
      <c r="T37" s="47"/>
      <c r="U37" s="77"/>
      <c r="V37" s="78"/>
      <c r="X37" s="26" t="s">
        <v>88</v>
      </c>
    </row>
    <row r="38" spans="2:24" ht="39.950000000000003" customHeight="1">
      <c r="B38" s="5">
        <v>31</v>
      </c>
      <c r="C38" s="45"/>
      <c r="D38" s="46"/>
      <c r="E38" s="69"/>
      <c r="F38" s="70"/>
      <c r="G38" s="76"/>
      <c r="H38" s="21"/>
      <c r="I38" s="21"/>
      <c r="J38" s="73"/>
      <c r="K38" s="233"/>
      <c r="L38" s="234"/>
      <c r="M38" s="74"/>
      <c r="N38" s="35" t="s">
        <v>114</v>
      </c>
      <c r="O38" s="75"/>
      <c r="P38" s="174"/>
      <c r="Q38" s="175"/>
      <c r="R38" s="62"/>
      <c r="S38" s="47"/>
      <c r="T38" s="47"/>
      <c r="U38" s="77"/>
      <c r="V38" s="78"/>
      <c r="X38" s="26" t="s">
        <v>89</v>
      </c>
    </row>
    <row r="39" spans="2:24" ht="39.950000000000003" customHeight="1">
      <c r="B39" s="5">
        <v>32</v>
      </c>
      <c r="C39" s="45"/>
      <c r="D39" s="46"/>
      <c r="E39" s="69"/>
      <c r="F39" s="70"/>
      <c r="G39" s="76"/>
      <c r="H39" s="21"/>
      <c r="I39" s="21"/>
      <c r="J39" s="73"/>
      <c r="K39" s="233"/>
      <c r="L39" s="234"/>
      <c r="M39" s="74"/>
      <c r="N39" s="35" t="s">
        <v>114</v>
      </c>
      <c r="O39" s="75"/>
      <c r="P39" s="174"/>
      <c r="Q39" s="175"/>
      <c r="R39" s="62"/>
      <c r="S39" s="47"/>
      <c r="T39" s="47"/>
      <c r="U39" s="77"/>
      <c r="V39" s="78"/>
      <c r="X39" s="26" t="s">
        <v>90</v>
      </c>
    </row>
    <row r="40" spans="2:24" ht="39.950000000000003" customHeight="1">
      <c r="B40" s="5">
        <v>33</v>
      </c>
      <c r="C40" s="45"/>
      <c r="D40" s="46"/>
      <c r="E40" s="69"/>
      <c r="F40" s="70"/>
      <c r="G40" s="76"/>
      <c r="H40" s="21"/>
      <c r="I40" s="21"/>
      <c r="J40" s="73"/>
      <c r="K40" s="233"/>
      <c r="L40" s="234"/>
      <c r="M40" s="74"/>
      <c r="N40" s="35" t="s">
        <v>114</v>
      </c>
      <c r="O40" s="75"/>
      <c r="P40" s="174"/>
      <c r="Q40" s="175"/>
      <c r="R40" s="62"/>
      <c r="S40" s="47"/>
      <c r="T40" s="47"/>
      <c r="U40" s="77"/>
      <c r="V40" s="78"/>
      <c r="X40" s="26" t="s">
        <v>91</v>
      </c>
    </row>
    <row r="41" spans="2:24" ht="39.950000000000003" customHeight="1">
      <c r="B41" s="5">
        <v>34</v>
      </c>
      <c r="C41" s="45"/>
      <c r="D41" s="46"/>
      <c r="E41" s="69"/>
      <c r="F41" s="70"/>
      <c r="G41" s="76"/>
      <c r="H41" s="21"/>
      <c r="I41" s="21"/>
      <c r="J41" s="73"/>
      <c r="K41" s="233"/>
      <c r="L41" s="234"/>
      <c r="M41" s="74"/>
      <c r="N41" s="35" t="s">
        <v>114</v>
      </c>
      <c r="O41" s="75"/>
      <c r="P41" s="174"/>
      <c r="Q41" s="175"/>
      <c r="R41" s="62"/>
      <c r="S41" s="47"/>
      <c r="T41" s="47"/>
      <c r="U41" s="77"/>
      <c r="V41" s="78"/>
      <c r="X41" s="26" t="s">
        <v>92</v>
      </c>
    </row>
    <row r="42" spans="2:24" ht="39.950000000000003" customHeight="1">
      <c r="B42" s="5">
        <v>35</v>
      </c>
      <c r="C42" s="45"/>
      <c r="D42" s="46"/>
      <c r="E42" s="69"/>
      <c r="F42" s="70"/>
      <c r="G42" s="76"/>
      <c r="H42" s="21"/>
      <c r="I42" s="21"/>
      <c r="J42" s="73"/>
      <c r="K42" s="233"/>
      <c r="L42" s="234"/>
      <c r="M42" s="74"/>
      <c r="N42" s="35" t="s">
        <v>114</v>
      </c>
      <c r="O42" s="75"/>
      <c r="P42" s="174"/>
      <c r="Q42" s="175"/>
      <c r="R42" s="62"/>
      <c r="S42" s="47"/>
      <c r="T42" s="47"/>
      <c r="U42" s="77"/>
      <c r="V42" s="78"/>
      <c r="X42" s="26" t="s">
        <v>60</v>
      </c>
    </row>
    <row r="43" spans="2:24" ht="39.950000000000003" customHeight="1">
      <c r="B43" s="5">
        <v>36</v>
      </c>
      <c r="C43" s="45"/>
      <c r="D43" s="46"/>
      <c r="E43" s="69"/>
      <c r="F43" s="70"/>
      <c r="G43" s="76"/>
      <c r="H43" s="21"/>
      <c r="I43" s="21"/>
      <c r="J43" s="73"/>
      <c r="K43" s="233"/>
      <c r="L43" s="234"/>
      <c r="M43" s="74"/>
      <c r="N43" s="35" t="s">
        <v>114</v>
      </c>
      <c r="O43" s="75"/>
      <c r="P43" s="174"/>
      <c r="Q43" s="175"/>
      <c r="R43" s="62"/>
      <c r="S43" s="47"/>
      <c r="T43" s="47"/>
      <c r="U43" s="77"/>
      <c r="V43" s="78"/>
      <c r="X43" s="26" t="s">
        <v>93</v>
      </c>
    </row>
    <row r="44" spans="2:24" ht="39.950000000000003" customHeight="1">
      <c r="B44" s="5">
        <v>37</v>
      </c>
      <c r="C44" s="45"/>
      <c r="D44" s="46"/>
      <c r="E44" s="69"/>
      <c r="F44" s="70"/>
      <c r="G44" s="76"/>
      <c r="H44" s="21"/>
      <c r="I44" s="21"/>
      <c r="J44" s="73"/>
      <c r="K44" s="233"/>
      <c r="L44" s="234"/>
      <c r="M44" s="74"/>
      <c r="N44" s="35" t="s">
        <v>114</v>
      </c>
      <c r="O44" s="75"/>
      <c r="P44" s="174"/>
      <c r="Q44" s="175"/>
      <c r="R44" s="62"/>
      <c r="S44" s="47"/>
      <c r="T44" s="47"/>
      <c r="U44" s="77"/>
      <c r="V44" s="78"/>
      <c r="X44" s="26" t="s">
        <v>94</v>
      </c>
    </row>
    <row r="45" spans="2:24" ht="39.950000000000003" customHeight="1">
      <c r="B45" s="5">
        <v>38</v>
      </c>
      <c r="C45" s="45"/>
      <c r="D45" s="46"/>
      <c r="E45" s="69"/>
      <c r="F45" s="70"/>
      <c r="G45" s="76"/>
      <c r="H45" s="21"/>
      <c r="I45" s="21"/>
      <c r="J45" s="73"/>
      <c r="K45" s="233"/>
      <c r="L45" s="234"/>
      <c r="M45" s="74"/>
      <c r="N45" s="35" t="s">
        <v>114</v>
      </c>
      <c r="O45" s="75"/>
      <c r="P45" s="174"/>
      <c r="Q45" s="175"/>
      <c r="R45" s="62"/>
      <c r="S45" s="47"/>
      <c r="T45" s="47"/>
      <c r="U45" s="77"/>
      <c r="V45" s="78"/>
      <c r="X45" s="26" t="s">
        <v>95</v>
      </c>
    </row>
    <row r="46" spans="2:24" ht="39.950000000000003" customHeight="1">
      <c r="B46" s="5">
        <v>39</v>
      </c>
      <c r="C46" s="45"/>
      <c r="D46" s="46"/>
      <c r="E46" s="69"/>
      <c r="F46" s="70"/>
      <c r="G46" s="76"/>
      <c r="H46" s="21"/>
      <c r="I46" s="21"/>
      <c r="J46" s="73"/>
      <c r="K46" s="233"/>
      <c r="L46" s="234"/>
      <c r="M46" s="74"/>
      <c r="N46" s="35" t="s">
        <v>114</v>
      </c>
      <c r="O46" s="75"/>
      <c r="P46" s="174"/>
      <c r="Q46" s="175"/>
      <c r="R46" s="62"/>
      <c r="S46" s="47"/>
      <c r="T46" s="47"/>
      <c r="U46" s="77"/>
      <c r="V46" s="78"/>
      <c r="X46" s="26" t="s">
        <v>96</v>
      </c>
    </row>
    <row r="47" spans="2:24" ht="39.950000000000003" customHeight="1">
      <c r="B47" s="90">
        <v>40</v>
      </c>
      <c r="C47" s="45"/>
      <c r="D47" s="46"/>
      <c r="E47" s="69"/>
      <c r="F47" s="70"/>
      <c r="G47" s="76"/>
      <c r="H47" s="21"/>
      <c r="I47" s="21"/>
      <c r="J47" s="73"/>
      <c r="K47" s="233"/>
      <c r="L47" s="234"/>
      <c r="M47" s="74"/>
      <c r="N47" s="35" t="s">
        <v>114</v>
      </c>
      <c r="O47" s="75"/>
      <c r="P47" s="174"/>
      <c r="Q47" s="175"/>
      <c r="R47" s="91"/>
      <c r="S47" s="92"/>
      <c r="T47" s="92"/>
      <c r="U47" s="93"/>
      <c r="V47" s="93"/>
      <c r="X47" s="26" t="s">
        <v>97</v>
      </c>
    </row>
    <row r="48" spans="2:24" ht="39.950000000000003" customHeight="1">
      <c r="B48" s="5">
        <v>41</v>
      </c>
      <c r="C48" s="45"/>
      <c r="D48" s="46"/>
      <c r="E48" s="69"/>
      <c r="F48" s="70"/>
      <c r="G48" s="76"/>
      <c r="H48" s="21"/>
      <c r="I48" s="21"/>
      <c r="J48" s="73"/>
      <c r="K48" s="233"/>
      <c r="L48" s="234"/>
      <c r="M48" s="74"/>
      <c r="N48" s="35" t="s">
        <v>114</v>
      </c>
      <c r="O48" s="75"/>
      <c r="P48" s="174"/>
      <c r="Q48" s="175"/>
      <c r="R48" s="62"/>
      <c r="S48" s="47"/>
      <c r="T48" s="47"/>
      <c r="U48" s="77"/>
      <c r="V48" s="78"/>
      <c r="X48" s="26" t="s">
        <v>98</v>
      </c>
    </row>
    <row r="49" spans="2:24" ht="39.950000000000003" customHeight="1">
      <c r="B49" s="5">
        <v>42</v>
      </c>
      <c r="C49" s="45"/>
      <c r="D49" s="46"/>
      <c r="E49" s="69"/>
      <c r="F49" s="70"/>
      <c r="G49" s="76"/>
      <c r="H49" s="21"/>
      <c r="I49" s="21"/>
      <c r="J49" s="73"/>
      <c r="K49" s="233"/>
      <c r="L49" s="234"/>
      <c r="M49" s="74"/>
      <c r="N49" s="35" t="s">
        <v>114</v>
      </c>
      <c r="O49" s="75"/>
      <c r="P49" s="174"/>
      <c r="Q49" s="175"/>
      <c r="R49" s="62"/>
      <c r="S49" s="47"/>
      <c r="T49" s="47"/>
      <c r="U49" s="77"/>
      <c r="V49" s="78"/>
      <c r="X49" s="26" t="s">
        <v>99</v>
      </c>
    </row>
    <row r="50" spans="2:24" ht="39.950000000000003" customHeight="1">
      <c r="B50" s="5">
        <v>43</v>
      </c>
      <c r="C50" s="45"/>
      <c r="D50" s="46"/>
      <c r="E50" s="69"/>
      <c r="F50" s="70"/>
      <c r="G50" s="76"/>
      <c r="H50" s="21"/>
      <c r="I50" s="21"/>
      <c r="J50" s="73"/>
      <c r="K50" s="233"/>
      <c r="L50" s="234"/>
      <c r="M50" s="74"/>
      <c r="N50" s="35" t="s">
        <v>114</v>
      </c>
      <c r="O50" s="75"/>
      <c r="P50" s="174"/>
      <c r="Q50" s="175"/>
      <c r="R50" s="62"/>
      <c r="S50" s="47"/>
      <c r="T50" s="47"/>
      <c r="U50" s="77"/>
      <c r="V50" s="78"/>
      <c r="X50" s="26" t="s">
        <v>100</v>
      </c>
    </row>
    <row r="51" spans="2:24" ht="39.950000000000003" customHeight="1">
      <c r="B51" s="5">
        <v>44</v>
      </c>
      <c r="C51" s="45"/>
      <c r="D51" s="46"/>
      <c r="E51" s="69"/>
      <c r="F51" s="70"/>
      <c r="G51" s="76"/>
      <c r="H51" s="21"/>
      <c r="I51" s="21"/>
      <c r="J51" s="73"/>
      <c r="K51" s="233"/>
      <c r="L51" s="234"/>
      <c r="M51" s="74"/>
      <c r="N51" s="35" t="s">
        <v>114</v>
      </c>
      <c r="O51" s="75"/>
      <c r="P51" s="174"/>
      <c r="Q51" s="175"/>
      <c r="R51" s="62"/>
      <c r="S51" s="47"/>
      <c r="T51" s="47"/>
      <c r="U51" s="77"/>
      <c r="V51" s="78"/>
      <c r="X51" s="26" t="s">
        <v>101</v>
      </c>
    </row>
    <row r="52" spans="2:24" ht="39.950000000000003" customHeight="1">
      <c r="B52" s="5">
        <v>45</v>
      </c>
      <c r="C52" s="45"/>
      <c r="D52" s="46"/>
      <c r="E52" s="69"/>
      <c r="F52" s="70"/>
      <c r="G52" s="76"/>
      <c r="H52" s="21"/>
      <c r="I52" s="21"/>
      <c r="J52" s="73"/>
      <c r="K52" s="233"/>
      <c r="L52" s="234"/>
      <c r="M52" s="74"/>
      <c r="N52" s="35" t="s">
        <v>114</v>
      </c>
      <c r="O52" s="75"/>
      <c r="P52" s="174"/>
      <c r="Q52" s="175"/>
      <c r="R52" s="62"/>
      <c r="S52" s="47"/>
      <c r="T52" s="47"/>
      <c r="U52" s="77"/>
      <c r="V52" s="78"/>
      <c r="X52" s="26" t="s">
        <v>102</v>
      </c>
    </row>
    <row r="53" spans="2:24" ht="39.950000000000003" customHeight="1">
      <c r="B53" s="5">
        <v>46</v>
      </c>
      <c r="C53" s="45"/>
      <c r="D53" s="46"/>
      <c r="E53" s="69"/>
      <c r="F53" s="70"/>
      <c r="G53" s="76"/>
      <c r="H53" s="21"/>
      <c r="I53" s="21"/>
      <c r="J53" s="73"/>
      <c r="K53" s="233"/>
      <c r="L53" s="234"/>
      <c r="M53" s="74"/>
      <c r="N53" s="35" t="s">
        <v>114</v>
      </c>
      <c r="O53" s="75"/>
      <c r="P53" s="174"/>
      <c r="Q53" s="175"/>
      <c r="R53" s="62"/>
      <c r="S53" s="47"/>
      <c r="T53" s="47"/>
      <c r="U53" s="77"/>
      <c r="V53" s="78"/>
      <c r="X53" s="26" t="s">
        <v>103</v>
      </c>
    </row>
    <row r="54" spans="2:24" ht="39.950000000000003" customHeight="1">
      <c r="B54" s="5">
        <v>47</v>
      </c>
      <c r="C54" s="45"/>
      <c r="D54" s="46"/>
      <c r="E54" s="69"/>
      <c r="F54" s="70"/>
      <c r="G54" s="76"/>
      <c r="H54" s="21"/>
      <c r="I54" s="21"/>
      <c r="J54" s="73"/>
      <c r="K54" s="233"/>
      <c r="L54" s="234"/>
      <c r="M54" s="74"/>
      <c r="N54" s="35" t="s">
        <v>114</v>
      </c>
      <c r="O54" s="75"/>
      <c r="P54" s="174"/>
      <c r="Q54" s="175"/>
      <c r="R54" s="62"/>
      <c r="S54" s="47"/>
      <c r="T54" s="47"/>
      <c r="U54" s="77"/>
      <c r="V54" s="78"/>
      <c r="X54" s="26" t="s">
        <v>104</v>
      </c>
    </row>
    <row r="55" spans="2:24" ht="39.950000000000003" customHeight="1">
      <c r="B55" s="5">
        <v>48</v>
      </c>
      <c r="C55" s="45"/>
      <c r="D55" s="46"/>
      <c r="E55" s="69"/>
      <c r="F55" s="70"/>
      <c r="G55" s="76"/>
      <c r="H55" s="21"/>
      <c r="I55" s="21"/>
      <c r="J55" s="73"/>
      <c r="K55" s="233"/>
      <c r="L55" s="234"/>
      <c r="M55" s="74"/>
      <c r="N55" s="35" t="s">
        <v>114</v>
      </c>
      <c r="O55" s="75"/>
      <c r="P55" s="174"/>
      <c r="Q55" s="175"/>
      <c r="R55" s="62"/>
      <c r="S55" s="47"/>
      <c r="T55" s="47"/>
      <c r="U55" s="77"/>
      <c r="V55" s="78"/>
      <c r="X55" s="26" t="s">
        <v>105</v>
      </c>
    </row>
    <row r="56" spans="2:24" ht="39.950000000000003" customHeight="1">
      <c r="B56" s="5">
        <v>49</v>
      </c>
      <c r="C56" s="45"/>
      <c r="D56" s="46"/>
      <c r="E56" s="69"/>
      <c r="F56" s="70"/>
      <c r="G56" s="76"/>
      <c r="H56" s="21"/>
      <c r="I56" s="21"/>
      <c r="J56" s="73"/>
      <c r="K56" s="233"/>
      <c r="L56" s="234"/>
      <c r="M56" s="74"/>
      <c r="N56" s="35" t="s">
        <v>114</v>
      </c>
      <c r="O56" s="75"/>
      <c r="P56" s="174"/>
      <c r="Q56" s="175"/>
      <c r="R56" s="62"/>
      <c r="S56" s="47"/>
      <c r="T56" s="47"/>
      <c r="U56" s="77"/>
      <c r="V56" s="78"/>
    </row>
    <row r="57" spans="2:24" ht="39.950000000000003" customHeight="1">
      <c r="B57" s="5">
        <v>50</v>
      </c>
      <c r="C57" s="45"/>
      <c r="D57" s="46"/>
      <c r="E57" s="69"/>
      <c r="F57" s="70"/>
      <c r="G57" s="76"/>
      <c r="H57" s="21"/>
      <c r="I57" s="21"/>
      <c r="J57" s="73"/>
      <c r="K57" s="233"/>
      <c r="L57" s="234"/>
      <c r="M57" s="74"/>
      <c r="N57" s="35" t="s">
        <v>114</v>
      </c>
      <c r="O57" s="75"/>
      <c r="P57" s="174"/>
      <c r="Q57" s="175"/>
      <c r="R57" s="62"/>
      <c r="S57" s="47"/>
      <c r="T57" s="47"/>
      <c r="U57" s="77"/>
      <c r="V57" s="78"/>
    </row>
    <row r="58" spans="2:24" ht="27.95" customHeight="1">
      <c r="G58" s="42"/>
      <c r="M58" s="51"/>
      <c r="O58" s="52"/>
    </row>
    <row r="59" spans="2:24" ht="27.95" customHeight="1"/>
    <row r="60" spans="2:24" ht="27.95" customHeight="1"/>
    <row r="61" spans="2:24" ht="27.95" customHeight="1"/>
    <row r="62" spans="2:24" ht="27.95" customHeight="1"/>
    <row r="63" spans="2:24" ht="27.95" customHeight="1"/>
    <row r="64" spans="2:2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  <row r="228" ht="27.95" customHeight="1"/>
    <row r="229" ht="27.95" customHeight="1"/>
    <row r="230" ht="27.95" customHeight="1"/>
    <row r="231" ht="27.95" customHeight="1"/>
    <row r="232" ht="27.95" customHeight="1"/>
    <row r="233" ht="27.95" customHeight="1"/>
    <row r="234" ht="27.95" customHeight="1"/>
    <row r="235" ht="27.95" customHeight="1"/>
    <row r="236" ht="27.95" customHeight="1"/>
    <row r="237" ht="27.95" customHeight="1"/>
    <row r="238" ht="27.95" customHeight="1"/>
    <row r="239" ht="27.95" customHeight="1"/>
    <row r="240" ht="27.95" customHeight="1"/>
    <row r="241" ht="27.95" customHeight="1"/>
    <row r="242" ht="27.95" customHeight="1"/>
    <row r="243" ht="27.95" customHeight="1"/>
    <row r="244" ht="27.95" customHeight="1"/>
    <row r="245" ht="27.95" customHeight="1"/>
    <row r="246" ht="27.95" customHeight="1"/>
    <row r="247" ht="27.95" customHeight="1"/>
    <row r="248" ht="27.95" customHeight="1"/>
    <row r="249" ht="27.95" customHeight="1"/>
    <row r="250" ht="27.95" customHeight="1"/>
    <row r="251" ht="27.95" customHeight="1"/>
    <row r="252" ht="27.95" customHeight="1"/>
    <row r="253" ht="27.95" customHeight="1"/>
    <row r="254" ht="27.95" customHeight="1"/>
    <row r="255" ht="27.95" customHeight="1"/>
    <row r="256" ht="27.95" customHeight="1"/>
    <row r="257" ht="27.95" customHeight="1"/>
    <row r="258" ht="27.95" customHeight="1"/>
    <row r="259" ht="27.95" customHeight="1"/>
    <row r="260" ht="27.95" customHeight="1"/>
    <row r="261" ht="27.95" customHeight="1"/>
    <row r="262" ht="27.95" customHeight="1"/>
    <row r="263" ht="27.95" customHeight="1"/>
    <row r="264" ht="27.95" customHeight="1"/>
    <row r="265" ht="27.95" customHeight="1"/>
    <row r="266" ht="27.95" customHeight="1"/>
    <row r="267" ht="27.95" customHeight="1"/>
    <row r="268" ht="27.95" customHeight="1"/>
    <row r="269" ht="27.95" customHeight="1"/>
    <row r="270" ht="27.95" customHeight="1"/>
    <row r="271" ht="27.95" customHeight="1"/>
    <row r="272" ht="27.95" customHeight="1"/>
    <row r="273" ht="27.95" customHeight="1"/>
    <row r="274" ht="27.95" customHeight="1"/>
    <row r="275" ht="27.95" customHeight="1"/>
    <row r="276" ht="27.95" customHeight="1"/>
    <row r="277" ht="27.95" customHeight="1"/>
    <row r="278" ht="27.95" customHeight="1"/>
    <row r="279" ht="27.95" customHeight="1"/>
    <row r="280" ht="27.95" customHeight="1"/>
    <row r="281" ht="27.95" customHeight="1"/>
    <row r="282" ht="27.95" customHeight="1"/>
    <row r="283" ht="27.95" customHeight="1"/>
    <row r="284" ht="27.95" customHeight="1"/>
    <row r="285" ht="27.95" customHeight="1"/>
    <row r="286" ht="27.95" customHeight="1"/>
    <row r="287" ht="27.95" customHeight="1"/>
    <row r="288" ht="27.95" customHeight="1"/>
    <row r="289" ht="27.95" customHeight="1"/>
    <row r="290" ht="27.95" customHeight="1"/>
    <row r="291" ht="27.95" customHeight="1"/>
    <row r="292" ht="27.95" customHeight="1"/>
    <row r="293" ht="27.95" customHeight="1"/>
    <row r="294" ht="27.95" customHeight="1"/>
    <row r="295" ht="27.95" customHeight="1"/>
    <row r="296" ht="27.95" customHeight="1"/>
    <row r="297" ht="27.95" customHeight="1"/>
    <row r="298" ht="27.95" customHeight="1"/>
    <row r="299" ht="27.95" customHeight="1"/>
    <row r="300" ht="27.95" customHeight="1"/>
    <row r="301" ht="27.95" customHeight="1"/>
    <row r="302" ht="27.95" customHeight="1"/>
    <row r="303" ht="27.95" customHeight="1"/>
    <row r="304" ht="27.95" customHeight="1"/>
    <row r="305" ht="27.95" customHeight="1"/>
    <row r="306" ht="27.95" customHeight="1"/>
    <row r="307" ht="27.95" customHeight="1"/>
    <row r="308" ht="27.95" customHeight="1"/>
    <row r="309" ht="27.95" customHeight="1"/>
    <row r="310" ht="27.95" customHeight="1"/>
    <row r="311" ht="27.95" customHeight="1"/>
    <row r="312" ht="27.95" customHeight="1"/>
    <row r="313" ht="27.95" customHeight="1"/>
    <row r="314" ht="27.95" customHeight="1"/>
    <row r="315" ht="27.95" customHeight="1"/>
    <row r="316" ht="27.95" customHeight="1"/>
    <row r="317" ht="27.95" customHeight="1"/>
    <row r="318" ht="27.95" customHeight="1"/>
    <row r="319" ht="27.95" customHeight="1"/>
    <row r="320" ht="27.95" customHeight="1"/>
    <row r="321" ht="27.95" customHeight="1"/>
    <row r="322" ht="27.95" customHeight="1"/>
    <row r="323" ht="27.95" customHeight="1"/>
    <row r="324" ht="27.95" customHeight="1"/>
    <row r="325" ht="27.95" customHeight="1"/>
    <row r="326" ht="27.95" customHeight="1"/>
    <row r="327" ht="27.95" customHeight="1"/>
    <row r="328" ht="27.95" customHeight="1"/>
    <row r="329" ht="27.95" customHeight="1"/>
    <row r="330" ht="27.95" customHeight="1"/>
    <row r="331" ht="27.95" customHeight="1"/>
    <row r="332" ht="27.95" customHeight="1"/>
    <row r="333" ht="27.95" customHeight="1"/>
    <row r="334" ht="27.95" customHeight="1"/>
    <row r="335" ht="27.95" customHeight="1"/>
    <row r="336" ht="27.95" customHeight="1"/>
    <row r="337" ht="27.95" customHeight="1"/>
    <row r="338" ht="27.95" customHeight="1"/>
    <row r="339" ht="27.95" customHeight="1"/>
    <row r="340" ht="27.95" customHeight="1"/>
    <row r="341" ht="27.95" customHeight="1"/>
    <row r="342" ht="27.95" customHeight="1"/>
    <row r="343" ht="27.95" customHeight="1"/>
    <row r="344" ht="27.95" customHeight="1"/>
    <row r="345" ht="27.95" customHeight="1"/>
    <row r="346" ht="27.95" customHeight="1"/>
  </sheetData>
  <mergeCells count="131">
    <mergeCell ref="B4:B6"/>
    <mergeCell ref="J4:J6"/>
    <mergeCell ref="C4:C6"/>
    <mergeCell ref="D4:D6"/>
    <mergeCell ref="G4:G6"/>
    <mergeCell ref="H2:H3"/>
    <mergeCell ref="H4:H6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33:L33"/>
    <mergeCell ref="K34:L34"/>
    <mergeCell ref="K35:L35"/>
    <mergeCell ref="K36:L36"/>
    <mergeCell ref="K37:L37"/>
    <mergeCell ref="K28:L28"/>
    <mergeCell ref="K29:L29"/>
    <mergeCell ref="K30:L30"/>
    <mergeCell ref="K31:L31"/>
    <mergeCell ref="K32:L32"/>
    <mergeCell ref="K43:L43"/>
    <mergeCell ref="K44:L44"/>
    <mergeCell ref="K45:L45"/>
    <mergeCell ref="K46:L46"/>
    <mergeCell ref="K47:L47"/>
    <mergeCell ref="K38:L38"/>
    <mergeCell ref="K39:L39"/>
    <mergeCell ref="K40:L40"/>
    <mergeCell ref="K41:L41"/>
    <mergeCell ref="K42:L42"/>
    <mergeCell ref="K53:L53"/>
    <mergeCell ref="K54:L54"/>
    <mergeCell ref="K55:L55"/>
    <mergeCell ref="K56:L56"/>
    <mergeCell ref="K57:L57"/>
    <mergeCell ref="K48:L48"/>
    <mergeCell ref="K49:L49"/>
    <mergeCell ref="K50:L50"/>
    <mergeCell ref="K51:L51"/>
    <mergeCell ref="K52:L52"/>
    <mergeCell ref="M2:O3"/>
    <mergeCell ref="M4:M6"/>
    <mergeCell ref="N4:N6"/>
    <mergeCell ref="C7:V7"/>
    <mergeCell ref="R4:R6"/>
    <mergeCell ref="R2:V2"/>
    <mergeCell ref="S4:S6"/>
    <mergeCell ref="T4:T6"/>
    <mergeCell ref="U4:U6"/>
    <mergeCell ref="V4:V6"/>
    <mergeCell ref="E4:E6"/>
    <mergeCell ref="F4:F6"/>
    <mergeCell ref="G2:G3"/>
    <mergeCell ref="J2:J3"/>
    <mergeCell ref="C2:F2"/>
    <mergeCell ref="C3:D3"/>
    <mergeCell ref="E3:F3"/>
    <mergeCell ref="L5:L6"/>
    <mergeCell ref="K2:L3"/>
    <mergeCell ref="O4:O6"/>
    <mergeCell ref="I2:I3"/>
    <mergeCell ref="I4:I6"/>
    <mergeCell ref="P11:Q11"/>
    <mergeCell ref="P12:Q12"/>
    <mergeCell ref="P13:Q13"/>
    <mergeCell ref="P14:Q14"/>
    <mergeCell ref="P15:Q15"/>
    <mergeCell ref="P2:Q3"/>
    <mergeCell ref="Q5:Q6"/>
    <mergeCell ref="P8:Q8"/>
    <mergeCell ref="P9:Q9"/>
    <mergeCell ref="P10:Q10"/>
    <mergeCell ref="P21:Q21"/>
    <mergeCell ref="P22:Q22"/>
    <mergeCell ref="P23:Q23"/>
    <mergeCell ref="P24:Q24"/>
    <mergeCell ref="P25:Q25"/>
    <mergeCell ref="P16:Q16"/>
    <mergeCell ref="P17:Q17"/>
    <mergeCell ref="P18:Q18"/>
    <mergeCell ref="P19:Q19"/>
    <mergeCell ref="P20:Q20"/>
    <mergeCell ref="P31:Q31"/>
    <mergeCell ref="P32:Q32"/>
    <mergeCell ref="P33:Q33"/>
    <mergeCell ref="P34:Q34"/>
    <mergeCell ref="P35:Q35"/>
    <mergeCell ref="P26:Q26"/>
    <mergeCell ref="P27:Q27"/>
    <mergeCell ref="P28:Q28"/>
    <mergeCell ref="P29:Q29"/>
    <mergeCell ref="P30:Q30"/>
    <mergeCell ref="P41:Q41"/>
    <mergeCell ref="P42:Q42"/>
    <mergeCell ref="P43:Q43"/>
    <mergeCell ref="P44:Q44"/>
    <mergeCell ref="P45:Q45"/>
    <mergeCell ref="P36:Q36"/>
    <mergeCell ref="P56:Q56"/>
    <mergeCell ref="P57:Q57"/>
    <mergeCell ref="P51:Q51"/>
    <mergeCell ref="P52:Q52"/>
    <mergeCell ref="P53:Q53"/>
    <mergeCell ref="P54:Q54"/>
    <mergeCell ref="P55:Q55"/>
    <mergeCell ref="P46:Q46"/>
    <mergeCell ref="P47:Q47"/>
    <mergeCell ref="P48:Q48"/>
    <mergeCell ref="P49:Q49"/>
    <mergeCell ref="P50:Q50"/>
    <mergeCell ref="P37:Q37"/>
    <mergeCell ref="P38:Q38"/>
    <mergeCell ref="P39:Q39"/>
    <mergeCell ref="P40:Q40"/>
  </mergeCells>
  <phoneticPr fontId="30"/>
  <conditionalFormatting sqref="C47:Q47">
    <cfRule type="containsBlanks" dxfId="2" priority="2">
      <formula>LEN(TRIM(C47))=0</formula>
    </cfRule>
  </conditionalFormatting>
  <conditionalFormatting sqref="R47:V47">
    <cfRule type="expression" dxfId="1" priority="1">
      <formula>$C$47&lt;&gt;""</formula>
    </cfRule>
  </conditionalFormatting>
  <dataValidations count="3">
    <dataValidation type="list" allowBlank="1" showInputMessage="1" showErrorMessage="1" sqref="J8:J37" xr:uid="{B3FC4A48-8395-482D-9517-B30CA734A9F7}">
      <formula1>$X$9:$X$55</formula1>
    </dataValidation>
    <dataValidation type="list" allowBlank="1" showInputMessage="1" showErrorMessage="1" sqref="K8:L57 P8:Q57" xr:uid="{BF6B9AC6-0C3D-4587-B04E-F36EC5EC1860}">
      <formula1>$Z$4:$Z$8</formula1>
    </dataValidation>
    <dataValidation type="list" allowBlank="1" showInputMessage="1" showErrorMessage="1" sqref="H8:H57" xr:uid="{C11B75B7-BD58-476B-AA73-C0E22EA5728D}">
      <formula1>$Z$11:$Z$12</formula1>
    </dataValidation>
  </dataValidations>
  <hyperlinks>
    <hyperlink ref="I4" r:id="rId1" xr:uid="{C17F1362-24E8-4551-BFCA-FCA0DDCEEC5C}"/>
  </hyperlinks>
  <pageMargins left="0.7" right="0.7" top="0.75" bottom="0.75" header="0.3" footer="0.3"/>
  <pageSetup paperSize="8" scale="39" fitToHeight="0" orientation="landscape" horizontalDpi="4294967293" r:id="rId2"/>
  <colBreaks count="1" manualBreakCount="1">
    <brk id="22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D24F-870B-435F-84EC-B45FE3BB58B7}">
  <sheetPr>
    <tabColor theme="8" tint="0.59999389629810485"/>
  </sheetPr>
  <dimension ref="A1:I49"/>
  <sheetViews>
    <sheetView workbookViewId="0">
      <selection activeCell="A2" sqref="A2"/>
    </sheetView>
  </sheetViews>
  <sheetFormatPr defaultRowHeight="18.75"/>
  <cols>
    <col min="1" max="2" width="8.33203125" style="10" customWidth="1"/>
    <col min="3" max="4" width="9.33203125" style="10" customWidth="1"/>
    <col min="5" max="6" width="11.77734375" style="10" customWidth="1"/>
    <col min="7" max="7" width="20.21875" style="10" customWidth="1"/>
    <col min="8" max="8" width="10.44140625" style="10" customWidth="1"/>
    <col min="9" max="9" width="10.21875" style="10" customWidth="1"/>
    <col min="10" max="16384" width="8.88671875" style="10"/>
  </cols>
  <sheetData>
    <row r="1" spans="1:9" s="27" customFormat="1">
      <c r="A1" s="28" t="s">
        <v>23</v>
      </c>
      <c r="B1" s="28" t="s">
        <v>127</v>
      </c>
      <c r="C1" s="28" t="s">
        <v>24</v>
      </c>
      <c r="D1" s="28" t="s">
        <v>25</v>
      </c>
      <c r="E1" s="28" t="s">
        <v>14</v>
      </c>
      <c r="F1" s="28" t="s">
        <v>135</v>
      </c>
      <c r="G1" s="28" t="s">
        <v>28</v>
      </c>
      <c r="H1" s="28" t="s">
        <v>29</v>
      </c>
      <c r="I1" s="28" t="s">
        <v>147</v>
      </c>
    </row>
    <row r="2" spans="1:9">
      <c r="A2" s="11"/>
      <c r="B2" s="12"/>
      <c r="C2" s="13">
        <f>別紙!C8</f>
        <v>0</v>
      </c>
      <c r="D2" s="13">
        <f>別紙!D8</f>
        <v>0</v>
      </c>
      <c r="E2" s="15" t="str">
        <f>_xlfn.CONCAT(別紙!C8," ",別紙!D8)</f>
        <v xml:space="preserve"> </v>
      </c>
      <c r="F2" s="13">
        <f>申込書!$C$24</f>
        <v>0</v>
      </c>
      <c r="G2" s="110">
        <f>別紙!I8</f>
        <v>0</v>
      </c>
      <c r="H2" s="16"/>
      <c r="I2" s="55">
        <f>別紙!G8</f>
        <v>0</v>
      </c>
    </row>
    <row r="3" spans="1:9">
      <c r="A3" s="11"/>
      <c r="B3" s="12"/>
      <c r="C3" s="13">
        <f>別紙!C9</f>
        <v>0</v>
      </c>
      <c r="D3" s="13">
        <f>別紙!D9</f>
        <v>0</v>
      </c>
      <c r="E3" s="15" t="str">
        <f>_xlfn.CONCAT(別紙!C9," ",別紙!D9)</f>
        <v xml:space="preserve"> </v>
      </c>
      <c r="F3" s="13">
        <f>申込書!$C$24</f>
        <v>0</v>
      </c>
      <c r="G3" s="110">
        <f>別紙!I9</f>
        <v>0</v>
      </c>
      <c r="H3" s="94"/>
      <c r="I3" s="55">
        <f>別紙!G9</f>
        <v>0</v>
      </c>
    </row>
    <row r="4" spans="1:9">
      <c r="A4" s="11"/>
      <c r="B4" s="12"/>
      <c r="C4" s="13">
        <f>別紙!C10</f>
        <v>0</v>
      </c>
      <c r="D4" s="13">
        <f>別紙!D10</f>
        <v>0</v>
      </c>
      <c r="E4" s="15" t="str">
        <f>_xlfn.CONCAT(別紙!C10," ",別紙!D10)</f>
        <v xml:space="preserve"> </v>
      </c>
      <c r="F4" s="13">
        <f>申込書!$C$24</f>
        <v>0</v>
      </c>
      <c r="G4" s="110">
        <f>別紙!I10</f>
        <v>0</v>
      </c>
      <c r="H4" s="16"/>
      <c r="I4" s="55">
        <f>別紙!G10</f>
        <v>0</v>
      </c>
    </row>
    <row r="5" spans="1:9">
      <c r="A5" s="11"/>
      <c r="B5" s="12"/>
      <c r="C5" s="13">
        <f>別紙!C11</f>
        <v>0</v>
      </c>
      <c r="D5" s="13">
        <f>別紙!D11</f>
        <v>0</v>
      </c>
      <c r="E5" s="15" t="str">
        <f>_xlfn.CONCAT(別紙!C11," ",別紙!D11)</f>
        <v xml:space="preserve"> </v>
      </c>
      <c r="F5" s="13">
        <f>申込書!$C$24</f>
        <v>0</v>
      </c>
      <c r="G5" s="110">
        <f>別紙!I11</f>
        <v>0</v>
      </c>
      <c r="H5" s="16"/>
      <c r="I5" s="55">
        <f>別紙!G11</f>
        <v>0</v>
      </c>
    </row>
    <row r="6" spans="1:9">
      <c r="A6" s="11"/>
      <c r="B6" s="12"/>
      <c r="C6" s="13">
        <f>別紙!C12</f>
        <v>0</v>
      </c>
      <c r="D6" s="13">
        <f>別紙!D12</f>
        <v>0</v>
      </c>
      <c r="E6" s="15" t="str">
        <f>_xlfn.CONCAT(別紙!C12," ",別紙!D12)</f>
        <v xml:space="preserve"> </v>
      </c>
      <c r="F6" s="13">
        <f>申込書!$C$24</f>
        <v>0</v>
      </c>
      <c r="G6" s="110">
        <f>別紙!I12</f>
        <v>0</v>
      </c>
      <c r="H6" s="16"/>
      <c r="I6" s="55">
        <f>別紙!G12</f>
        <v>0</v>
      </c>
    </row>
    <row r="7" spans="1:9">
      <c r="A7" s="11"/>
      <c r="B7" s="12"/>
      <c r="C7" s="13">
        <f>別紙!C13</f>
        <v>0</v>
      </c>
      <c r="D7" s="13">
        <f>別紙!D13</f>
        <v>0</v>
      </c>
      <c r="E7" s="15" t="str">
        <f>_xlfn.CONCAT(別紙!C13," ",別紙!D13)</f>
        <v xml:space="preserve"> </v>
      </c>
      <c r="F7" s="13">
        <f>申込書!$C$24</f>
        <v>0</v>
      </c>
      <c r="G7" s="110">
        <f>別紙!I13</f>
        <v>0</v>
      </c>
      <c r="H7" s="16"/>
      <c r="I7" s="55">
        <f>別紙!G13</f>
        <v>0</v>
      </c>
    </row>
    <row r="8" spans="1:9">
      <c r="A8" s="11"/>
      <c r="B8" s="12"/>
      <c r="C8" s="13">
        <f>別紙!C14</f>
        <v>0</v>
      </c>
      <c r="D8" s="13">
        <f>別紙!D14</f>
        <v>0</v>
      </c>
      <c r="E8" s="15" t="str">
        <f>_xlfn.CONCAT(別紙!C14," ",別紙!D14)</f>
        <v xml:space="preserve"> </v>
      </c>
      <c r="F8" s="13">
        <f>申込書!$C$24</f>
        <v>0</v>
      </c>
      <c r="G8" s="110">
        <f>別紙!I14</f>
        <v>0</v>
      </c>
      <c r="H8" s="16"/>
      <c r="I8" s="55">
        <f>別紙!G14</f>
        <v>0</v>
      </c>
    </row>
    <row r="9" spans="1:9">
      <c r="A9" s="11"/>
      <c r="B9" s="12"/>
      <c r="C9" s="13">
        <f>別紙!C15</f>
        <v>0</v>
      </c>
      <c r="D9" s="13">
        <f>別紙!D15</f>
        <v>0</v>
      </c>
      <c r="E9" s="15" t="str">
        <f>_xlfn.CONCAT(別紙!C15," ",別紙!D15)</f>
        <v xml:space="preserve"> </v>
      </c>
      <c r="F9" s="13">
        <f>申込書!$C$24</f>
        <v>0</v>
      </c>
      <c r="G9" s="110">
        <f>別紙!I15</f>
        <v>0</v>
      </c>
      <c r="H9" s="16"/>
      <c r="I9" s="55">
        <f>別紙!G15</f>
        <v>0</v>
      </c>
    </row>
    <row r="10" spans="1:9">
      <c r="A10" s="11"/>
      <c r="B10" s="12"/>
      <c r="C10" s="13">
        <f>別紙!C16</f>
        <v>0</v>
      </c>
      <c r="D10" s="13">
        <f>別紙!D16</f>
        <v>0</v>
      </c>
      <c r="E10" s="15" t="str">
        <f>_xlfn.CONCAT(別紙!C16," ",別紙!D16)</f>
        <v xml:space="preserve"> </v>
      </c>
      <c r="F10" s="13">
        <f>申込書!$C$24</f>
        <v>0</v>
      </c>
      <c r="G10" s="110">
        <f>別紙!I16</f>
        <v>0</v>
      </c>
      <c r="H10" s="16"/>
      <c r="I10" s="55">
        <f>別紙!G16</f>
        <v>0</v>
      </c>
    </row>
    <row r="11" spans="1:9">
      <c r="A11" s="11"/>
      <c r="B11" s="12"/>
      <c r="C11" s="13">
        <f>別紙!C17</f>
        <v>0</v>
      </c>
      <c r="D11" s="13">
        <f>別紙!D17</f>
        <v>0</v>
      </c>
      <c r="E11" s="15" t="str">
        <f>_xlfn.CONCAT(別紙!C17," ",別紙!D17)</f>
        <v xml:space="preserve"> </v>
      </c>
      <c r="F11" s="13">
        <f>申込書!$C$24</f>
        <v>0</v>
      </c>
      <c r="G11" s="110">
        <f>別紙!I17</f>
        <v>0</v>
      </c>
      <c r="H11" s="16"/>
      <c r="I11" s="55">
        <f>別紙!G17</f>
        <v>0</v>
      </c>
    </row>
    <row r="12" spans="1:9">
      <c r="A12" s="11"/>
      <c r="B12" s="12"/>
      <c r="C12" s="13">
        <f>別紙!C18</f>
        <v>0</v>
      </c>
      <c r="D12" s="13">
        <f>別紙!D18</f>
        <v>0</v>
      </c>
      <c r="E12" s="15" t="str">
        <f>_xlfn.CONCAT(別紙!C18," ",別紙!D18)</f>
        <v xml:space="preserve"> </v>
      </c>
      <c r="F12" s="13">
        <f>申込書!$C$24</f>
        <v>0</v>
      </c>
      <c r="G12" s="110">
        <f>別紙!I18</f>
        <v>0</v>
      </c>
      <c r="H12" s="16"/>
      <c r="I12" s="55">
        <f>別紙!G18</f>
        <v>0</v>
      </c>
    </row>
    <row r="13" spans="1:9">
      <c r="A13" s="11"/>
      <c r="B13" s="12"/>
      <c r="C13" s="13">
        <f>別紙!C19</f>
        <v>0</v>
      </c>
      <c r="D13" s="13">
        <f>別紙!D19</f>
        <v>0</v>
      </c>
      <c r="E13" s="15" t="str">
        <f>_xlfn.CONCAT(別紙!C19," ",別紙!D19)</f>
        <v xml:space="preserve"> </v>
      </c>
      <c r="F13" s="13">
        <f>申込書!$C$24</f>
        <v>0</v>
      </c>
      <c r="G13" s="110">
        <f>別紙!I19</f>
        <v>0</v>
      </c>
      <c r="H13" s="16"/>
      <c r="I13" s="55">
        <f>別紙!G19</f>
        <v>0</v>
      </c>
    </row>
    <row r="14" spans="1:9">
      <c r="A14" s="11"/>
      <c r="B14" s="12"/>
      <c r="C14" s="13">
        <f>別紙!C20</f>
        <v>0</v>
      </c>
      <c r="D14" s="13">
        <f>別紙!D20</f>
        <v>0</v>
      </c>
      <c r="E14" s="15" t="str">
        <f>_xlfn.CONCAT(別紙!C20," ",別紙!D20)</f>
        <v xml:space="preserve"> </v>
      </c>
      <c r="F14" s="13">
        <f>申込書!$C$24</f>
        <v>0</v>
      </c>
      <c r="G14" s="110">
        <f>別紙!I20</f>
        <v>0</v>
      </c>
      <c r="H14" s="16"/>
      <c r="I14" s="55">
        <f>別紙!G20</f>
        <v>0</v>
      </c>
    </row>
    <row r="15" spans="1:9">
      <c r="A15" s="11"/>
      <c r="B15" s="12"/>
      <c r="C15" s="13">
        <f>別紙!C21</f>
        <v>0</v>
      </c>
      <c r="D15" s="13">
        <f>別紙!D21</f>
        <v>0</v>
      </c>
      <c r="E15" s="15" t="str">
        <f>_xlfn.CONCAT(別紙!C21," ",別紙!D21)</f>
        <v xml:space="preserve"> </v>
      </c>
      <c r="F15" s="13">
        <f>申込書!$C$24</f>
        <v>0</v>
      </c>
      <c r="G15" s="110">
        <f>別紙!I21</f>
        <v>0</v>
      </c>
      <c r="H15" s="16"/>
      <c r="I15" s="55">
        <f>別紙!G21</f>
        <v>0</v>
      </c>
    </row>
    <row r="16" spans="1:9">
      <c r="A16" s="11"/>
      <c r="B16" s="12"/>
      <c r="C16" s="13">
        <f>別紙!C22</f>
        <v>0</v>
      </c>
      <c r="D16" s="13">
        <f>別紙!D22</f>
        <v>0</v>
      </c>
      <c r="E16" s="15" t="str">
        <f>_xlfn.CONCAT(別紙!C22," ",別紙!D22)</f>
        <v xml:space="preserve"> </v>
      </c>
      <c r="F16" s="13">
        <f>申込書!$C$24</f>
        <v>0</v>
      </c>
      <c r="G16" s="110">
        <f>別紙!I22</f>
        <v>0</v>
      </c>
      <c r="H16" s="16"/>
      <c r="I16" s="55">
        <f>別紙!G22</f>
        <v>0</v>
      </c>
    </row>
    <row r="17" spans="1:9">
      <c r="A17" s="11"/>
      <c r="B17" s="12"/>
      <c r="C17" s="13">
        <f>別紙!C23</f>
        <v>0</v>
      </c>
      <c r="D17" s="13">
        <f>別紙!D23</f>
        <v>0</v>
      </c>
      <c r="E17" s="15" t="str">
        <f>_xlfn.CONCAT(別紙!C23," ",別紙!D23)</f>
        <v xml:space="preserve"> </v>
      </c>
      <c r="F17" s="13">
        <f>申込書!$C$24</f>
        <v>0</v>
      </c>
      <c r="G17" s="110">
        <f>別紙!I23</f>
        <v>0</v>
      </c>
      <c r="H17" s="16"/>
      <c r="I17" s="55">
        <f>別紙!G23</f>
        <v>0</v>
      </c>
    </row>
    <row r="18" spans="1:9">
      <c r="A18" s="11"/>
      <c r="B18" s="12"/>
      <c r="C18" s="13">
        <f>別紙!C24</f>
        <v>0</v>
      </c>
      <c r="D18" s="13">
        <f>別紙!D24</f>
        <v>0</v>
      </c>
      <c r="E18" s="15" t="str">
        <f>_xlfn.CONCAT(別紙!C24," ",別紙!D24)</f>
        <v xml:space="preserve"> </v>
      </c>
      <c r="F18" s="13">
        <f>申込書!$C$24</f>
        <v>0</v>
      </c>
      <c r="G18" s="110">
        <f>別紙!I24</f>
        <v>0</v>
      </c>
      <c r="H18" s="16"/>
      <c r="I18" s="55">
        <f>別紙!G24</f>
        <v>0</v>
      </c>
    </row>
    <row r="19" spans="1:9">
      <c r="A19" s="11"/>
      <c r="B19" s="12"/>
      <c r="C19" s="13">
        <f>別紙!C25</f>
        <v>0</v>
      </c>
      <c r="D19" s="13">
        <f>別紙!D25</f>
        <v>0</v>
      </c>
      <c r="E19" s="15" t="str">
        <f>_xlfn.CONCAT(別紙!C25," ",別紙!D25)</f>
        <v xml:space="preserve"> </v>
      </c>
      <c r="F19" s="13">
        <f>申込書!$C$24</f>
        <v>0</v>
      </c>
      <c r="G19" s="110">
        <f>別紙!I25</f>
        <v>0</v>
      </c>
      <c r="H19" s="16"/>
      <c r="I19" s="55">
        <f>別紙!G25</f>
        <v>0</v>
      </c>
    </row>
    <row r="20" spans="1:9">
      <c r="A20" s="11"/>
      <c r="B20" s="12"/>
      <c r="C20" s="13">
        <f>別紙!C26</f>
        <v>0</v>
      </c>
      <c r="D20" s="13">
        <f>別紙!D26</f>
        <v>0</v>
      </c>
      <c r="E20" s="15" t="str">
        <f>_xlfn.CONCAT(別紙!C26," ",別紙!D26)</f>
        <v xml:space="preserve"> </v>
      </c>
      <c r="F20" s="13">
        <f>申込書!$C$24</f>
        <v>0</v>
      </c>
      <c r="G20" s="110">
        <f>別紙!I26</f>
        <v>0</v>
      </c>
      <c r="H20" s="16"/>
      <c r="I20" s="55">
        <f>別紙!G26</f>
        <v>0</v>
      </c>
    </row>
    <row r="21" spans="1:9">
      <c r="A21" s="11"/>
      <c r="B21" s="12"/>
      <c r="C21" s="13">
        <f>別紙!C27</f>
        <v>0</v>
      </c>
      <c r="D21" s="13">
        <f>別紙!D27</f>
        <v>0</v>
      </c>
      <c r="E21" s="15" t="str">
        <f>_xlfn.CONCAT(別紙!C27," ",別紙!D27)</f>
        <v xml:space="preserve"> </v>
      </c>
      <c r="F21" s="13">
        <f>申込書!$C$24</f>
        <v>0</v>
      </c>
      <c r="G21" s="110">
        <f>別紙!I27</f>
        <v>0</v>
      </c>
      <c r="H21" s="16"/>
      <c r="I21" s="55">
        <f>別紙!G27</f>
        <v>0</v>
      </c>
    </row>
    <row r="22" spans="1:9">
      <c r="A22" s="11"/>
      <c r="B22" s="12"/>
      <c r="C22" s="13">
        <f>別紙!C28</f>
        <v>0</v>
      </c>
      <c r="D22" s="13">
        <f>別紙!D28</f>
        <v>0</v>
      </c>
      <c r="E22" s="15" t="str">
        <f>_xlfn.CONCAT(別紙!C28," ",別紙!D28)</f>
        <v xml:space="preserve"> </v>
      </c>
      <c r="F22" s="13">
        <f>申込書!$C$24</f>
        <v>0</v>
      </c>
      <c r="G22" s="110">
        <f>別紙!I28</f>
        <v>0</v>
      </c>
      <c r="H22" s="16"/>
      <c r="I22" s="55">
        <f>別紙!G28</f>
        <v>0</v>
      </c>
    </row>
    <row r="23" spans="1:9">
      <c r="A23" s="11"/>
      <c r="B23" s="12"/>
      <c r="C23" s="13">
        <f>別紙!C29</f>
        <v>0</v>
      </c>
      <c r="D23" s="13">
        <f>別紙!D29</f>
        <v>0</v>
      </c>
      <c r="E23" s="15" t="str">
        <f>_xlfn.CONCAT(別紙!C29," ",別紙!D29)</f>
        <v xml:space="preserve"> </v>
      </c>
      <c r="F23" s="13">
        <f>申込書!$C$24</f>
        <v>0</v>
      </c>
      <c r="G23" s="110">
        <f>別紙!I29</f>
        <v>0</v>
      </c>
      <c r="H23" s="16"/>
      <c r="I23" s="55">
        <f>別紙!G29</f>
        <v>0</v>
      </c>
    </row>
    <row r="24" spans="1:9">
      <c r="A24" s="11"/>
      <c r="B24" s="12"/>
      <c r="C24" s="13">
        <f>別紙!C30</f>
        <v>0</v>
      </c>
      <c r="D24" s="13">
        <f>別紙!D30</f>
        <v>0</v>
      </c>
      <c r="E24" s="15" t="str">
        <f>_xlfn.CONCAT(別紙!C30," ",別紙!D30)</f>
        <v xml:space="preserve"> </v>
      </c>
      <c r="F24" s="13">
        <f>申込書!$C$24</f>
        <v>0</v>
      </c>
      <c r="G24" s="110">
        <f>別紙!I30</f>
        <v>0</v>
      </c>
      <c r="H24" s="16"/>
      <c r="I24" s="55">
        <f>別紙!G30</f>
        <v>0</v>
      </c>
    </row>
    <row r="25" spans="1:9">
      <c r="A25" s="11"/>
      <c r="B25" s="12"/>
      <c r="C25" s="13">
        <f>別紙!C31</f>
        <v>0</v>
      </c>
      <c r="D25" s="13">
        <f>別紙!D31</f>
        <v>0</v>
      </c>
      <c r="E25" s="15" t="str">
        <f>_xlfn.CONCAT(別紙!C31," ",別紙!D31)</f>
        <v xml:space="preserve"> </v>
      </c>
      <c r="F25" s="13">
        <f>申込書!$C$24</f>
        <v>0</v>
      </c>
      <c r="G25" s="110">
        <f>別紙!I31</f>
        <v>0</v>
      </c>
      <c r="H25" s="16"/>
      <c r="I25" s="55">
        <f>別紙!G31</f>
        <v>0</v>
      </c>
    </row>
    <row r="26" spans="1:9">
      <c r="A26" s="11"/>
      <c r="B26" s="12"/>
      <c r="C26" s="13">
        <f>別紙!C32</f>
        <v>0</v>
      </c>
      <c r="D26" s="13">
        <f>別紙!D32</f>
        <v>0</v>
      </c>
      <c r="E26" s="15" t="str">
        <f>_xlfn.CONCAT(別紙!C32," ",別紙!D32)</f>
        <v xml:space="preserve"> </v>
      </c>
      <c r="F26" s="13">
        <f>申込書!$C$24</f>
        <v>0</v>
      </c>
      <c r="G26" s="110">
        <f>別紙!I32</f>
        <v>0</v>
      </c>
      <c r="H26" s="16"/>
      <c r="I26" s="55">
        <f>別紙!G32</f>
        <v>0</v>
      </c>
    </row>
    <row r="27" spans="1:9">
      <c r="A27" s="11"/>
      <c r="B27" s="12"/>
      <c r="C27" s="13">
        <f>別紙!C33</f>
        <v>0</v>
      </c>
      <c r="D27" s="13">
        <f>別紙!D33</f>
        <v>0</v>
      </c>
      <c r="E27" s="15" t="str">
        <f>_xlfn.CONCAT(別紙!C33," ",別紙!D33)</f>
        <v xml:space="preserve"> </v>
      </c>
      <c r="F27" s="13">
        <f>申込書!$C$24</f>
        <v>0</v>
      </c>
      <c r="G27" s="110">
        <f>別紙!I33</f>
        <v>0</v>
      </c>
      <c r="H27" s="16"/>
      <c r="I27" s="55">
        <f>別紙!G33</f>
        <v>0</v>
      </c>
    </row>
    <row r="28" spans="1:9">
      <c r="A28" s="11"/>
      <c r="B28" s="12"/>
      <c r="C28" s="13">
        <f>別紙!C34</f>
        <v>0</v>
      </c>
      <c r="D28" s="13">
        <f>別紙!D34</f>
        <v>0</v>
      </c>
      <c r="E28" s="15" t="str">
        <f>_xlfn.CONCAT(別紙!C34," ",別紙!D34)</f>
        <v xml:space="preserve"> </v>
      </c>
      <c r="F28" s="13">
        <f>申込書!$C$24</f>
        <v>0</v>
      </c>
      <c r="G28" s="110">
        <f>別紙!I34</f>
        <v>0</v>
      </c>
      <c r="H28" s="16"/>
      <c r="I28" s="55">
        <f>別紙!G34</f>
        <v>0</v>
      </c>
    </row>
    <row r="29" spans="1:9">
      <c r="A29" s="11"/>
      <c r="B29" s="12"/>
      <c r="C29" s="13">
        <f>別紙!C35</f>
        <v>0</v>
      </c>
      <c r="D29" s="13">
        <f>別紙!D35</f>
        <v>0</v>
      </c>
      <c r="E29" s="15" t="str">
        <f>_xlfn.CONCAT(別紙!C35," ",別紙!D35)</f>
        <v xml:space="preserve"> </v>
      </c>
      <c r="F29" s="13">
        <f>申込書!$C$24</f>
        <v>0</v>
      </c>
      <c r="G29" s="110">
        <f>別紙!I35</f>
        <v>0</v>
      </c>
      <c r="H29" s="16"/>
      <c r="I29" s="55">
        <f>別紙!G35</f>
        <v>0</v>
      </c>
    </row>
    <row r="30" spans="1:9">
      <c r="A30" s="11"/>
      <c r="B30" s="12"/>
      <c r="C30" s="13">
        <f>別紙!C36</f>
        <v>0</v>
      </c>
      <c r="D30" s="13">
        <f>別紙!D36</f>
        <v>0</v>
      </c>
      <c r="E30" s="15" t="str">
        <f>_xlfn.CONCAT(別紙!C36," ",別紙!D36)</f>
        <v xml:space="preserve"> </v>
      </c>
      <c r="F30" s="13">
        <f>申込書!$C$24</f>
        <v>0</v>
      </c>
      <c r="G30" s="110">
        <f>別紙!I36</f>
        <v>0</v>
      </c>
      <c r="H30" s="16"/>
      <c r="I30" s="55">
        <f>別紙!G36</f>
        <v>0</v>
      </c>
    </row>
    <row r="31" spans="1:9">
      <c r="A31" s="11"/>
      <c r="B31" s="12"/>
      <c r="C31" s="13">
        <f>別紙!C37</f>
        <v>0</v>
      </c>
      <c r="D31" s="13">
        <f>別紙!D37</f>
        <v>0</v>
      </c>
      <c r="E31" s="15" t="str">
        <f>_xlfn.CONCAT(別紙!C37," ",別紙!D37)</f>
        <v xml:space="preserve"> </v>
      </c>
      <c r="F31" s="13">
        <f>申込書!$C$24</f>
        <v>0</v>
      </c>
      <c r="G31" s="110">
        <f>別紙!I37</f>
        <v>0</v>
      </c>
      <c r="H31" s="16"/>
      <c r="I31" s="55">
        <f>別紙!G37</f>
        <v>0</v>
      </c>
    </row>
    <row r="32" spans="1:9">
      <c r="A32" s="11"/>
      <c r="B32" s="12"/>
      <c r="C32" s="13">
        <f>別紙!C38</f>
        <v>0</v>
      </c>
      <c r="D32" s="13">
        <f>別紙!D38</f>
        <v>0</v>
      </c>
      <c r="E32" s="15" t="str">
        <f>_xlfn.CONCAT(別紙!C38," ",別紙!D38)</f>
        <v xml:space="preserve"> </v>
      </c>
      <c r="F32" s="13">
        <f>申込書!$C$24</f>
        <v>0</v>
      </c>
      <c r="G32" s="110">
        <f>別紙!I38</f>
        <v>0</v>
      </c>
      <c r="H32" s="16"/>
      <c r="I32" s="55">
        <f>別紙!G38</f>
        <v>0</v>
      </c>
    </row>
    <row r="33" spans="1:9">
      <c r="A33" s="11"/>
      <c r="B33" s="12"/>
      <c r="C33" s="13">
        <f>別紙!C39</f>
        <v>0</v>
      </c>
      <c r="D33" s="13">
        <f>別紙!D39</f>
        <v>0</v>
      </c>
      <c r="E33" s="15" t="str">
        <f>_xlfn.CONCAT(別紙!C39," ",別紙!D39)</f>
        <v xml:space="preserve"> </v>
      </c>
      <c r="F33" s="13">
        <f>申込書!$C$24</f>
        <v>0</v>
      </c>
      <c r="G33" s="110">
        <f>別紙!I39</f>
        <v>0</v>
      </c>
      <c r="H33" s="16"/>
      <c r="I33" s="55">
        <f>別紙!G39</f>
        <v>0</v>
      </c>
    </row>
    <row r="34" spans="1:9">
      <c r="A34" s="11"/>
      <c r="B34" s="12"/>
      <c r="C34" s="13">
        <f>別紙!C40</f>
        <v>0</v>
      </c>
      <c r="D34" s="13">
        <f>別紙!D40</f>
        <v>0</v>
      </c>
      <c r="E34" s="15" t="str">
        <f>_xlfn.CONCAT(別紙!C40," ",別紙!D40)</f>
        <v xml:space="preserve"> </v>
      </c>
      <c r="F34" s="13">
        <f>申込書!$C$24</f>
        <v>0</v>
      </c>
      <c r="G34" s="110">
        <f>別紙!I40</f>
        <v>0</v>
      </c>
      <c r="H34" s="16"/>
      <c r="I34" s="55">
        <f>別紙!G40</f>
        <v>0</v>
      </c>
    </row>
    <row r="35" spans="1:9">
      <c r="A35" s="11"/>
      <c r="B35" s="12"/>
      <c r="C35" s="13">
        <f>別紙!C41</f>
        <v>0</v>
      </c>
      <c r="D35" s="13">
        <f>別紙!D41</f>
        <v>0</v>
      </c>
      <c r="E35" s="15" t="str">
        <f>_xlfn.CONCAT(別紙!C41," ",別紙!D41)</f>
        <v xml:space="preserve"> </v>
      </c>
      <c r="F35" s="13">
        <f>申込書!$C$24</f>
        <v>0</v>
      </c>
      <c r="G35" s="110">
        <f>別紙!I41</f>
        <v>0</v>
      </c>
      <c r="H35" s="16"/>
      <c r="I35" s="55">
        <f>別紙!G41</f>
        <v>0</v>
      </c>
    </row>
    <row r="36" spans="1:9">
      <c r="A36" s="11"/>
      <c r="B36" s="12"/>
      <c r="C36" s="13">
        <f>別紙!C42</f>
        <v>0</v>
      </c>
      <c r="D36" s="13">
        <f>別紙!D42</f>
        <v>0</v>
      </c>
      <c r="E36" s="15" t="str">
        <f>_xlfn.CONCAT(別紙!C42," ",別紙!D42)</f>
        <v xml:space="preserve"> </v>
      </c>
      <c r="F36" s="13">
        <f>申込書!$C$24</f>
        <v>0</v>
      </c>
      <c r="G36" s="110">
        <f>別紙!I42</f>
        <v>0</v>
      </c>
      <c r="H36" s="16"/>
      <c r="I36" s="55">
        <f>別紙!G42</f>
        <v>0</v>
      </c>
    </row>
    <row r="37" spans="1:9">
      <c r="A37" s="11"/>
      <c r="B37" s="12"/>
      <c r="C37" s="13">
        <f>別紙!C43</f>
        <v>0</v>
      </c>
      <c r="D37" s="13">
        <f>別紙!D43</f>
        <v>0</v>
      </c>
      <c r="E37" s="15" t="str">
        <f>_xlfn.CONCAT(別紙!C43," ",別紙!D43)</f>
        <v xml:space="preserve"> </v>
      </c>
      <c r="F37" s="13">
        <f>申込書!$C$24</f>
        <v>0</v>
      </c>
      <c r="G37" s="110">
        <f>別紙!I43</f>
        <v>0</v>
      </c>
      <c r="H37" s="16"/>
      <c r="I37" s="55">
        <f>別紙!G43</f>
        <v>0</v>
      </c>
    </row>
    <row r="38" spans="1:9">
      <c r="A38" s="11"/>
      <c r="B38" s="12"/>
      <c r="C38" s="13">
        <f>別紙!C44</f>
        <v>0</v>
      </c>
      <c r="D38" s="13">
        <f>別紙!D44</f>
        <v>0</v>
      </c>
      <c r="E38" s="15" t="str">
        <f>_xlfn.CONCAT(別紙!C44," ",別紙!D44)</f>
        <v xml:space="preserve"> </v>
      </c>
      <c r="F38" s="13">
        <f>申込書!$C$24</f>
        <v>0</v>
      </c>
      <c r="G38" s="110">
        <f>別紙!I44</f>
        <v>0</v>
      </c>
      <c r="H38" s="16"/>
      <c r="I38" s="55">
        <f>別紙!G44</f>
        <v>0</v>
      </c>
    </row>
    <row r="39" spans="1:9">
      <c r="A39" s="11"/>
      <c r="B39" s="12"/>
      <c r="C39" s="13">
        <f>別紙!C45</f>
        <v>0</v>
      </c>
      <c r="D39" s="13">
        <f>別紙!D45</f>
        <v>0</v>
      </c>
      <c r="E39" s="15" t="str">
        <f>_xlfn.CONCAT(別紙!C45," ",別紙!D45)</f>
        <v xml:space="preserve"> </v>
      </c>
      <c r="F39" s="13">
        <f>申込書!$C$24</f>
        <v>0</v>
      </c>
      <c r="G39" s="110">
        <f>別紙!I45</f>
        <v>0</v>
      </c>
      <c r="H39" s="16"/>
      <c r="I39" s="55">
        <f>別紙!G45</f>
        <v>0</v>
      </c>
    </row>
    <row r="40" spans="1:9">
      <c r="A40" s="11"/>
      <c r="B40" s="12"/>
      <c r="C40" s="13">
        <f>別紙!C46</f>
        <v>0</v>
      </c>
      <c r="D40" s="13">
        <f>別紙!D46</f>
        <v>0</v>
      </c>
      <c r="E40" s="15" t="str">
        <f>_xlfn.CONCAT(別紙!C46," ",別紙!D46)</f>
        <v xml:space="preserve"> </v>
      </c>
      <c r="F40" s="13">
        <f>申込書!$C$24</f>
        <v>0</v>
      </c>
      <c r="G40" s="110">
        <f>別紙!I46</f>
        <v>0</v>
      </c>
      <c r="H40" s="16"/>
      <c r="I40" s="55">
        <f>別紙!G46</f>
        <v>0</v>
      </c>
    </row>
    <row r="41" spans="1:9">
      <c r="A41" s="11"/>
      <c r="B41" s="12"/>
      <c r="C41" s="13">
        <f>別紙!C47</f>
        <v>0</v>
      </c>
      <c r="D41" s="13">
        <f>別紙!D47</f>
        <v>0</v>
      </c>
      <c r="E41" s="15" t="str">
        <f>_xlfn.CONCAT(別紙!C47," ",別紙!D47)</f>
        <v xml:space="preserve"> </v>
      </c>
      <c r="F41" s="13">
        <f>申込書!$C$24</f>
        <v>0</v>
      </c>
      <c r="G41" s="110">
        <f>別紙!I47</f>
        <v>0</v>
      </c>
      <c r="H41" s="16"/>
      <c r="I41" s="55">
        <f>別紙!G47</f>
        <v>0</v>
      </c>
    </row>
    <row r="42" spans="1:9">
      <c r="A42" s="11"/>
      <c r="B42" s="12"/>
      <c r="C42" s="13">
        <f>別紙!C48</f>
        <v>0</v>
      </c>
      <c r="D42" s="13">
        <f>別紙!D48</f>
        <v>0</v>
      </c>
      <c r="E42" s="15" t="str">
        <f>_xlfn.CONCAT(別紙!C48," ",別紙!D48)</f>
        <v xml:space="preserve"> </v>
      </c>
      <c r="F42" s="13">
        <f>申込書!$C$24</f>
        <v>0</v>
      </c>
      <c r="G42" s="110">
        <f>別紙!I48</f>
        <v>0</v>
      </c>
      <c r="H42" s="16"/>
      <c r="I42" s="55">
        <f>別紙!G48</f>
        <v>0</v>
      </c>
    </row>
    <row r="43" spans="1:9">
      <c r="A43" s="11"/>
      <c r="B43" s="12"/>
      <c r="C43" s="13">
        <f>別紙!C49</f>
        <v>0</v>
      </c>
      <c r="D43" s="13">
        <f>別紙!D49</f>
        <v>0</v>
      </c>
      <c r="E43" s="15" t="str">
        <f>_xlfn.CONCAT(別紙!C49," ",別紙!D49)</f>
        <v xml:space="preserve"> </v>
      </c>
      <c r="F43" s="13">
        <f>申込書!$C$24</f>
        <v>0</v>
      </c>
      <c r="G43" s="110">
        <f>別紙!I49</f>
        <v>0</v>
      </c>
      <c r="H43" s="16"/>
      <c r="I43" s="55">
        <f>別紙!G49</f>
        <v>0</v>
      </c>
    </row>
    <row r="44" spans="1:9">
      <c r="A44" s="11"/>
      <c r="B44" s="12"/>
      <c r="C44" s="13">
        <f>別紙!C50</f>
        <v>0</v>
      </c>
      <c r="D44" s="13">
        <f>別紙!D50</f>
        <v>0</v>
      </c>
      <c r="E44" s="15" t="str">
        <f>_xlfn.CONCAT(別紙!C50," ",別紙!D50)</f>
        <v xml:space="preserve"> </v>
      </c>
      <c r="F44" s="13">
        <f>申込書!$C$24</f>
        <v>0</v>
      </c>
      <c r="G44" s="110">
        <f>別紙!I50</f>
        <v>0</v>
      </c>
      <c r="H44" s="16"/>
      <c r="I44" s="55">
        <f>別紙!G50</f>
        <v>0</v>
      </c>
    </row>
    <row r="45" spans="1:9">
      <c r="A45" s="11"/>
      <c r="B45" s="12"/>
      <c r="C45" s="13">
        <f>別紙!C51</f>
        <v>0</v>
      </c>
      <c r="D45" s="13">
        <f>別紙!D51</f>
        <v>0</v>
      </c>
      <c r="E45" s="15" t="str">
        <f>_xlfn.CONCAT(別紙!C51," ",別紙!D51)</f>
        <v xml:space="preserve"> </v>
      </c>
      <c r="F45" s="13">
        <f>申込書!$C$24</f>
        <v>0</v>
      </c>
      <c r="G45" s="110">
        <f>別紙!I51</f>
        <v>0</v>
      </c>
      <c r="H45" s="16"/>
      <c r="I45" s="55">
        <f>別紙!G51</f>
        <v>0</v>
      </c>
    </row>
    <row r="46" spans="1:9">
      <c r="A46" s="11"/>
      <c r="B46" s="12"/>
      <c r="C46" s="13">
        <f>別紙!C52</f>
        <v>0</v>
      </c>
      <c r="D46" s="13">
        <f>別紙!D52</f>
        <v>0</v>
      </c>
      <c r="E46" s="15" t="str">
        <f>_xlfn.CONCAT(別紙!C52," ",別紙!D52)</f>
        <v xml:space="preserve"> </v>
      </c>
      <c r="F46" s="13">
        <f>申込書!$C$24</f>
        <v>0</v>
      </c>
      <c r="G46" s="110">
        <f>別紙!I52</f>
        <v>0</v>
      </c>
      <c r="H46" s="16"/>
      <c r="I46" s="55">
        <f>別紙!G52</f>
        <v>0</v>
      </c>
    </row>
    <row r="47" spans="1:9">
      <c r="A47" s="11"/>
      <c r="B47" s="12"/>
      <c r="C47" s="13">
        <f>別紙!C53</f>
        <v>0</v>
      </c>
      <c r="D47" s="13">
        <f>別紙!D53</f>
        <v>0</v>
      </c>
      <c r="E47" s="15" t="str">
        <f>_xlfn.CONCAT(別紙!C53," ",別紙!D53)</f>
        <v xml:space="preserve"> </v>
      </c>
      <c r="F47" s="13">
        <f>申込書!$C$24</f>
        <v>0</v>
      </c>
      <c r="G47" s="110">
        <f>別紙!I53</f>
        <v>0</v>
      </c>
      <c r="H47" s="16"/>
      <c r="I47" s="55">
        <f>別紙!G53</f>
        <v>0</v>
      </c>
    </row>
    <row r="48" spans="1:9">
      <c r="A48" s="11"/>
      <c r="B48" s="12"/>
      <c r="C48" s="13">
        <f>別紙!C54</f>
        <v>0</v>
      </c>
      <c r="D48" s="13">
        <f>別紙!D54</f>
        <v>0</v>
      </c>
      <c r="E48" s="15" t="str">
        <f>_xlfn.CONCAT(別紙!C54," ",別紙!D54)</f>
        <v xml:space="preserve"> </v>
      </c>
      <c r="F48" s="13">
        <f>申込書!$C$24</f>
        <v>0</v>
      </c>
      <c r="G48" s="110">
        <f>別紙!I54</f>
        <v>0</v>
      </c>
      <c r="H48" s="16"/>
      <c r="I48" s="55">
        <f>別紙!G54</f>
        <v>0</v>
      </c>
    </row>
    <row r="49" spans="1:9">
      <c r="A49" s="11"/>
      <c r="B49" s="12"/>
      <c r="C49" s="13">
        <f>別紙!C55</f>
        <v>0</v>
      </c>
      <c r="D49" s="13">
        <f>別紙!D55</f>
        <v>0</v>
      </c>
      <c r="E49" s="15" t="str">
        <f>_xlfn.CONCAT(別紙!C55," ",別紙!D55)</f>
        <v xml:space="preserve"> </v>
      </c>
      <c r="F49" s="13">
        <f>申込書!$C$24</f>
        <v>0</v>
      </c>
      <c r="G49" s="110">
        <f>別紙!I55</f>
        <v>0</v>
      </c>
      <c r="H49" s="16"/>
      <c r="I49" s="55">
        <f>別紙!G55</f>
        <v>0</v>
      </c>
    </row>
  </sheetData>
  <phoneticPr fontId="3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963D5-69BF-411E-801C-41F1EE9F5642}">
  <sheetPr>
    <tabColor theme="5" tint="0.79998168889431442"/>
  </sheetPr>
  <dimension ref="A1:U51"/>
  <sheetViews>
    <sheetView workbookViewId="0">
      <selection activeCell="A2" sqref="A2"/>
    </sheetView>
  </sheetViews>
  <sheetFormatPr defaultRowHeight="18.75"/>
  <cols>
    <col min="11" max="11" width="56" customWidth="1"/>
    <col min="14" max="14" width="13.88671875" bestFit="1" customWidth="1"/>
    <col min="16" max="16" width="36.88671875" customWidth="1"/>
  </cols>
  <sheetData>
    <row r="1" spans="1:21">
      <c r="A1" s="27" t="s">
        <v>146</v>
      </c>
      <c r="B1" s="27" t="s">
        <v>136</v>
      </c>
      <c r="C1" s="27" t="s">
        <v>138</v>
      </c>
      <c r="D1" s="88" t="s">
        <v>163</v>
      </c>
      <c r="E1" s="27" t="s">
        <v>137</v>
      </c>
      <c r="F1" s="27" t="s">
        <v>139</v>
      </c>
      <c r="G1" s="27" t="s">
        <v>140</v>
      </c>
      <c r="H1" s="27" t="s">
        <v>141</v>
      </c>
      <c r="I1" s="27" t="s">
        <v>175</v>
      </c>
      <c r="J1" s="27" t="s">
        <v>176</v>
      </c>
      <c r="K1" s="27" t="s">
        <v>177</v>
      </c>
      <c r="L1" s="27" t="s">
        <v>178</v>
      </c>
      <c r="M1" s="27" t="s">
        <v>179</v>
      </c>
      <c r="N1" s="27" t="s">
        <v>180</v>
      </c>
      <c r="O1" s="27" t="s">
        <v>181</v>
      </c>
      <c r="P1" s="27" t="s">
        <v>182</v>
      </c>
      <c r="Q1" s="27" t="s">
        <v>183</v>
      </c>
      <c r="R1" s="27" t="s">
        <v>184</v>
      </c>
      <c r="S1" s="27" t="s">
        <v>185</v>
      </c>
      <c r="T1" s="27" t="s">
        <v>186</v>
      </c>
      <c r="U1" s="27" t="s">
        <v>187</v>
      </c>
    </row>
    <row r="2" spans="1:21">
      <c r="B2">
        <f>受講案内差込用!A2</f>
        <v>0</v>
      </c>
      <c r="C2">
        <f>受講案内差込用!B2</f>
        <v>0</v>
      </c>
      <c r="D2" s="85" t="s">
        <v>164</v>
      </c>
      <c r="E2" s="27" t="s">
        <v>142</v>
      </c>
      <c r="F2" s="27" t="s">
        <v>142</v>
      </c>
      <c r="G2">
        <v>1</v>
      </c>
      <c r="H2" t="s">
        <v>143</v>
      </c>
      <c r="I2" t="s">
        <v>145</v>
      </c>
      <c r="J2">
        <f>申込書!$C$24</f>
        <v>0</v>
      </c>
      <c r="K2" t="str">
        <f>IF(申込書!$B$36=TRUE,申込書!$C$28,別紙!R8)&amp;"|"&amp;IF(申込書!$B$36=TRUE,申込書!$D$28,別紙!S8) &amp;"|"&amp;IF(申込書!$B$36=TRUE,"",別紙!T8)&amp;"|"&amp;IF(申込書!$B$36=TRUE,"",別紙!U8)&amp;"|"&amp;IF(申込書!$B$36=TRUE,申込書!$C$30,別紙!V8)</f>
        <v>||||</v>
      </c>
      <c r="L2" s="50">
        <f>申込書!$C$32</f>
        <v>0</v>
      </c>
      <c r="M2">
        <f>別紙!J8</f>
        <v>0</v>
      </c>
      <c r="N2" s="54">
        <f>別紙!G8</f>
        <v>0</v>
      </c>
      <c r="O2" t="str" cm="1">
        <f t="array" ref="O2">_xlfn.IFS(別紙!K8="①高度管理医療機器等","高度管理医療機器等",別紙!K8="②特定管理医療機器","特定管理医療機器",別紙!K8="③補聴器","補聴器",別紙!K8="④家庭用電気治療器","家庭用電気治療器",別紙!K8="⑤補聴器及び家庭用電気治療器","補聴器及び家庭用電気治療器",TRUE,"－")</f>
        <v>－</v>
      </c>
      <c r="P2" t="str">
        <f>TEXT(別紙!M8,"yyyy-mm-dd")&amp;"~"&amp;TEXT(別紙!O8,"yyyy-mm-dd")&amp;"("&amp;DATEDIF(別紙!M8,別紙!O8,"y")&amp;"年"&amp;" "&amp;DATEDIF(別紙!M8,別紙!O8,"ym")&amp;"ヶ月"&amp;" "&amp;DATEDIF(別紙!M8,別紙!O8,"md")&amp;"日"&amp;")"</f>
        <v>1900-01-00~1900-01-00(0年 0ヶ月 0日)</v>
      </c>
      <c r="Q2" t="str" cm="1">
        <f t="array" ref="Q2">_xlfn.IFS(別紙!P8="①高度管理医療機器等","高度管理医療機器等",別紙!P8="②特定管理医療機器","特定管理医療機器",別紙!P8="③補聴器","補聴器",別紙!P8="④家庭用電気治療器","家庭用電気治療器",別紙!P8="⑤補聴器及び家庭用電気治療器","補聴器及び家庭用電気治療器",TRUE,"－")</f>
        <v>－</v>
      </c>
      <c r="U2" t="s">
        <v>144</v>
      </c>
    </row>
    <row r="3" spans="1:21">
      <c r="B3">
        <f>受講案内差込用!A3</f>
        <v>0</v>
      </c>
      <c r="C3">
        <f>受講案内差込用!B3</f>
        <v>0</v>
      </c>
      <c r="D3" s="85" t="s">
        <v>164</v>
      </c>
      <c r="E3" s="27" t="s">
        <v>142</v>
      </c>
      <c r="F3" s="27" t="s">
        <v>142</v>
      </c>
      <c r="G3">
        <v>2</v>
      </c>
      <c r="H3" t="s">
        <v>143</v>
      </c>
      <c r="I3" t="s">
        <v>145</v>
      </c>
      <c r="J3">
        <f>申込書!$C$24</f>
        <v>0</v>
      </c>
      <c r="K3" t="str">
        <f>別紙!R9&amp;"|"&amp;別紙!S9&amp;"|"&amp;別紙!T9&amp;"|"&amp;別紙!U9&amp;"|"&amp;別紙!V9</f>
        <v>||||</v>
      </c>
      <c r="L3" s="50">
        <f>申込書!$C$32</f>
        <v>0</v>
      </c>
      <c r="M3">
        <f>別紙!J9</f>
        <v>0</v>
      </c>
      <c r="N3" s="54">
        <f>別紙!G9</f>
        <v>0</v>
      </c>
      <c r="O3" t="str" cm="1">
        <f t="array" ref="O3">_xlfn.IFS(別紙!K9="①高度管理医療機器等","高度管理医療機器等",別紙!K9="②特定管理医療機器","特定管理医療機器",別紙!K9="③補聴器","補聴器",別紙!K9="④家庭用電気治療器","家庭用電気治療器",別紙!K9="⑤補聴器及び家庭用電気治療器","補聴器及び家庭用電気治療器",TRUE,"－")</f>
        <v>－</v>
      </c>
      <c r="P3" t="str">
        <f>TEXT(別紙!M9,"yyyy-mm-dd")&amp;"~"&amp;TEXT(別紙!O9,"yyyy-mm-dd")&amp;"("&amp;DATEDIF(別紙!M9,別紙!O9,"y")&amp;"年"&amp;" "&amp;DATEDIF(別紙!M9,別紙!O9,"ym")&amp;"ヶ月"&amp;" "&amp;DATEDIF(別紙!M9,別紙!O9,"md")&amp;"日"&amp;")"</f>
        <v>1900-01-00~1900-01-00(0年 0ヶ月 0日)</v>
      </c>
      <c r="Q3" t="str" cm="1">
        <f t="array" ref="Q3">_xlfn.IFS(別紙!P9="①高度管理医療機器等","高度管理医療機器等",別紙!P9="②特定管理医療機器","特定管理医療機器",別紙!P9="③補聴器","補聴器",別紙!P9="④家庭用電気治療器","家庭用電気治療器",別紙!P9="⑤補聴器及び家庭用電気治療器","補聴器及び家庭用電気治療器",TRUE,"－")</f>
        <v>－</v>
      </c>
      <c r="U3" t="s">
        <v>144</v>
      </c>
    </row>
    <row r="4" spans="1:21">
      <c r="B4">
        <f>受講案内差込用!A4</f>
        <v>0</v>
      </c>
      <c r="C4">
        <f>受講案内差込用!B4</f>
        <v>0</v>
      </c>
      <c r="D4" s="85" t="s">
        <v>164</v>
      </c>
      <c r="E4" s="27" t="s">
        <v>142</v>
      </c>
      <c r="F4" s="27" t="s">
        <v>142</v>
      </c>
      <c r="G4">
        <v>3</v>
      </c>
      <c r="H4" t="s">
        <v>143</v>
      </c>
      <c r="I4" t="s">
        <v>145</v>
      </c>
      <c r="J4">
        <f>申込書!$C$24</f>
        <v>0</v>
      </c>
      <c r="K4" t="str">
        <f>別紙!R10&amp;"|"&amp;別紙!S10&amp;"|"&amp;別紙!T10&amp;"|"&amp;別紙!U10&amp;"|"&amp;別紙!V10</f>
        <v>||||</v>
      </c>
      <c r="L4" s="50">
        <f>申込書!$C$32</f>
        <v>0</v>
      </c>
      <c r="M4">
        <f>別紙!J10</f>
        <v>0</v>
      </c>
      <c r="N4" s="54">
        <f>別紙!G10</f>
        <v>0</v>
      </c>
      <c r="O4" t="str" cm="1">
        <f t="array" ref="O4">_xlfn.IFS(別紙!K10="①高度管理医療機器等","高度管理医療機器等",別紙!K10="②特定管理医療機器","特定管理医療機器",別紙!K10="③補聴器","補聴器",別紙!K10="④家庭用電気治療器","家庭用電気治療器",別紙!K10="⑤補聴器及び家庭用電気治療器","補聴器及び家庭用電気治療器",TRUE,"－")</f>
        <v>－</v>
      </c>
      <c r="P4" t="str">
        <f>TEXT(別紙!M10,"yyyy-mm-dd")&amp;"~"&amp;TEXT(別紙!O10,"yyyy-mm-dd")&amp;"("&amp;DATEDIF(別紙!M10,別紙!O10,"y")&amp;"年"&amp;" "&amp;DATEDIF(別紙!M10,別紙!O10,"ym")&amp;"ヶ月"&amp;" "&amp;DATEDIF(別紙!M10,別紙!O10,"md")&amp;"日"&amp;")"</f>
        <v>1900-01-00~1900-01-00(0年 0ヶ月 0日)</v>
      </c>
      <c r="Q4" t="str" cm="1">
        <f t="array" ref="Q4">_xlfn.IFS(別紙!P10="①高度管理医療機器等","高度管理医療機器等",別紙!P10="②特定管理医療機器","特定管理医療機器",別紙!P10="③補聴器","補聴器",別紙!P10="④家庭用電気治療器","家庭用電気治療器",別紙!P10="⑤補聴器及び家庭用電気治療器","補聴器及び家庭用電気治療器",TRUE,"－")</f>
        <v>－</v>
      </c>
      <c r="U4" t="s">
        <v>144</v>
      </c>
    </row>
    <row r="5" spans="1:21">
      <c r="B5">
        <f>受講案内差込用!A5</f>
        <v>0</v>
      </c>
      <c r="C5">
        <f>受講案内差込用!B5</f>
        <v>0</v>
      </c>
      <c r="D5" s="85" t="s">
        <v>164</v>
      </c>
      <c r="E5" s="27" t="s">
        <v>142</v>
      </c>
      <c r="F5" s="27" t="s">
        <v>142</v>
      </c>
      <c r="G5">
        <v>4</v>
      </c>
      <c r="H5" t="s">
        <v>143</v>
      </c>
      <c r="I5" t="s">
        <v>145</v>
      </c>
      <c r="J5">
        <f>申込書!$C$24</f>
        <v>0</v>
      </c>
      <c r="K5" t="str">
        <f>別紙!R11&amp;"|"&amp;別紙!S11&amp;"|"&amp;別紙!T11&amp;"|"&amp;別紙!U11&amp;"|"&amp;別紙!V11</f>
        <v>||||</v>
      </c>
      <c r="L5" s="50">
        <f>申込書!$C$32</f>
        <v>0</v>
      </c>
      <c r="M5">
        <f>別紙!J11</f>
        <v>0</v>
      </c>
      <c r="N5" s="54">
        <f>別紙!G11</f>
        <v>0</v>
      </c>
      <c r="O5" t="str" cm="1">
        <f t="array" ref="O5">_xlfn.IFS(別紙!K11="①高度管理医療機器等","高度管理医療機器等",別紙!K11="②特定管理医療機器","特定管理医療機器",別紙!K11="③補聴器","補聴器",別紙!K11="④家庭用電気治療器","家庭用電気治療器",別紙!K11="⑤補聴器及び家庭用電気治療器","補聴器及び家庭用電気治療器",TRUE,"－")</f>
        <v>－</v>
      </c>
      <c r="P5" t="str">
        <f>TEXT(別紙!M11,"yyyy-mm-dd")&amp;"~"&amp;TEXT(別紙!O11,"yyyy-mm-dd")&amp;"("&amp;DATEDIF(別紙!M11,別紙!O11,"y")&amp;"年"&amp;" "&amp;DATEDIF(別紙!M11,別紙!O11,"ym")&amp;"ヶ月"&amp;" "&amp;DATEDIF(別紙!M11,別紙!O11,"md")&amp;"日"&amp;")"</f>
        <v>1900-01-00~1900-01-00(0年 0ヶ月 0日)</v>
      </c>
      <c r="Q5" t="str" cm="1">
        <f t="array" ref="Q5">_xlfn.IFS(別紙!P11="①高度管理医療機器等","高度管理医療機器等",別紙!P11="②特定管理医療機器","特定管理医療機器",別紙!P11="③補聴器","補聴器",別紙!P11="④家庭用電気治療器","家庭用電気治療器",別紙!P11="⑤補聴器及び家庭用電気治療器","補聴器及び家庭用電気治療器",TRUE,"－")</f>
        <v>－</v>
      </c>
      <c r="U5" t="s">
        <v>144</v>
      </c>
    </row>
    <row r="6" spans="1:21">
      <c r="B6">
        <f>受講案内差込用!A6</f>
        <v>0</v>
      </c>
      <c r="C6">
        <f>受講案内差込用!B6</f>
        <v>0</v>
      </c>
      <c r="D6" s="85" t="s">
        <v>164</v>
      </c>
      <c r="E6" s="27" t="s">
        <v>142</v>
      </c>
      <c r="F6" s="27" t="s">
        <v>142</v>
      </c>
      <c r="G6">
        <v>5</v>
      </c>
      <c r="H6" t="s">
        <v>143</v>
      </c>
      <c r="I6" t="s">
        <v>145</v>
      </c>
      <c r="J6">
        <f>申込書!$C$24</f>
        <v>0</v>
      </c>
      <c r="K6" t="str">
        <f>別紙!R12&amp;"|"&amp;別紙!S12&amp;"|"&amp;別紙!T12&amp;"|"&amp;別紙!U12&amp;"|"&amp;別紙!V12</f>
        <v>||||</v>
      </c>
      <c r="L6" s="50">
        <f>申込書!$C$32</f>
        <v>0</v>
      </c>
      <c r="M6">
        <f>別紙!J12</f>
        <v>0</v>
      </c>
      <c r="N6" s="54">
        <f>別紙!G12</f>
        <v>0</v>
      </c>
      <c r="O6" t="str" cm="1">
        <f t="array" ref="O6">_xlfn.IFS(別紙!K12="①高度管理医療機器等","高度管理医療機器等",別紙!K12="②特定管理医療機器","特定管理医療機器",別紙!K12="③補聴器","補聴器",別紙!K12="④家庭用電気治療器","家庭用電気治療器",別紙!K12="⑤補聴器及び家庭用電気治療器","補聴器及び家庭用電気治療器",TRUE,"－")</f>
        <v>－</v>
      </c>
      <c r="P6" t="str">
        <f>TEXT(別紙!M12,"yyyy-mm-dd")&amp;"~"&amp;TEXT(別紙!O12,"yyyy-mm-dd")&amp;"("&amp;DATEDIF(別紙!M12,別紙!O12,"y")&amp;"年"&amp;" "&amp;DATEDIF(別紙!M12,別紙!O12,"ym")&amp;"ヶ月"&amp;" "&amp;DATEDIF(別紙!M12,別紙!O12,"md")&amp;"日"&amp;")"</f>
        <v>1900-01-00~1900-01-00(0年 0ヶ月 0日)</v>
      </c>
      <c r="Q6" t="str" cm="1">
        <f t="array" ref="Q6">_xlfn.IFS(別紙!P12="①高度管理医療機器等","高度管理医療機器等",別紙!P12="②特定管理医療機器","特定管理医療機器",別紙!P12="③補聴器","補聴器",別紙!P12="④家庭用電気治療器","家庭用電気治療器",別紙!P12="⑤補聴器及び家庭用電気治療器","補聴器及び家庭用電気治療器",TRUE,"－")</f>
        <v>－</v>
      </c>
      <c r="U6" t="s">
        <v>144</v>
      </c>
    </row>
    <row r="7" spans="1:21">
      <c r="B7">
        <f>受講案内差込用!A7</f>
        <v>0</v>
      </c>
      <c r="C7">
        <f>受講案内差込用!B7</f>
        <v>0</v>
      </c>
      <c r="D7" s="85" t="s">
        <v>164</v>
      </c>
      <c r="E7" s="27" t="s">
        <v>142</v>
      </c>
      <c r="F7" s="27" t="s">
        <v>142</v>
      </c>
      <c r="G7">
        <v>6</v>
      </c>
      <c r="H7" t="s">
        <v>143</v>
      </c>
      <c r="I7" t="s">
        <v>145</v>
      </c>
      <c r="J7">
        <f>申込書!$C$24</f>
        <v>0</v>
      </c>
      <c r="K7" t="str">
        <f>別紙!R13&amp;"|"&amp;別紙!S13&amp;"|"&amp;別紙!T13&amp;"|"&amp;別紙!U13&amp;"|"&amp;別紙!V13</f>
        <v>||||</v>
      </c>
      <c r="L7" s="50">
        <f>申込書!$C$32</f>
        <v>0</v>
      </c>
      <c r="M7">
        <f>別紙!J13</f>
        <v>0</v>
      </c>
      <c r="N7" s="54">
        <f>別紙!G13</f>
        <v>0</v>
      </c>
      <c r="O7" t="str" cm="1">
        <f t="array" ref="O7">_xlfn.IFS(別紙!K13="①高度管理医療機器等","高度管理医療機器等",別紙!K13="②特定管理医療機器","特定管理医療機器",別紙!K13="③補聴器","補聴器",別紙!K13="④家庭用電気治療器","家庭用電気治療器",別紙!K13="⑤補聴器及び家庭用電気治療器","補聴器及び家庭用電気治療器",TRUE,"－")</f>
        <v>－</v>
      </c>
      <c r="P7" t="str">
        <f>TEXT(別紙!M13,"yyyy-mm-dd")&amp;"~"&amp;TEXT(別紙!O13,"yyyy-mm-dd")&amp;"("&amp;DATEDIF(別紙!M13,別紙!O13,"y")&amp;"年"&amp;" "&amp;DATEDIF(別紙!M13,別紙!O13,"ym")&amp;"ヶ月"&amp;" "&amp;DATEDIF(別紙!M13,別紙!O13,"md")&amp;"日"&amp;")"</f>
        <v>1900-01-00~1900-01-00(0年 0ヶ月 0日)</v>
      </c>
      <c r="Q7" t="str" cm="1">
        <f t="array" ref="Q7">_xlfn.IFS(別紙!P13="①高度管理医療機器等","高度管理医療機器等",別紙!P13="②特定管理医療機器","特定管理医療機器",別紙!P13="③補聴器","補聴器",別紙!P13="④家庭用電気治療器","家庭用電気治療器",別紙!P13="⑤補聴器及び家庭用電気治療器","補聴器及び家庭用電気治療器",TRUE,"－")</f>
        <v>－</v>
      </c>
      <c r="U7" t="s">
        <v>144</v>
      </c>
    </row>
    <row r="8" spans="1:21" ht="18" customHeight="1">
      <c r="B8">
        <f>受講案内差込用!A8</f>
        <v>0</v>
      </c>
      <c r="C8">
        <f>受講案内差込用!B8</f>
        <v>0</v>
      </c>
      <c r="D8" s="85" t="s">
        <v>164</v>
      </c>
      <c r="E8" s="27" t="s">
        <v>142</v>
      </c>
      <c r="F8" s="27" t="s">
        <v>142</v>
      </c>
      <c r="G8">
        <v>7</v>
      </c>
      <c r="H8" t="s">
        <v>143</v>
      </c>
      <c r="I8" t="s">
        <v>145</v>
      </c>
      <c r="J8">
        <f>申込書!$C$24</f>
        <v>0</v>
      </c>
      <c r="K8" t="str">
        <f>別紙!R14&amp;"|"&amp;別紙!S14&amp;"|"&amp;別紙!T14&amp;"|"&amp;別紙!U14&amp;"|"&amp;別紙!V14</f>
        <v>||||</v>
      </c>
      <c r="L8" s="50">
        <f>申込書!$C$32</f>
        <v>0</v>
      </c>
      <c r="M8">
        <f>別紙!J14</f>
        <v>0</v>
      </c>
      <c r="N8" s="54">
        <f>別紙!G14</f>
        <v>0</v>
      </c>
      <c r="O8" t="str" cm="1">
        <f t="array" ref="O8">_xlfn.IFS(別紙!K14="①高度管理医療機器等","高度管理医療機器等",別紙!K14="②特定管理医療機器","特定管理医療機器",別紙!K14="③補聴器","補聴器",別紙!K14="④家庭用電気治療器","家庭用電気治療器",別紙!K14="⑤補聴器及び家庭用電気治療器","補聴器及び家庭用電気治療器",TRUE,"－")</f>
        <v>－</v>
      </c>
      <c r="P8" t="str">
        <f>TEXT(別紙!M14,"yyyy-mm-dd")&amp;"~"&amp;TEXT(別紙!O14,"yyyy-mm-dd")&amp;"("&amp;DATEDIF(別紙!M14,別紙!O14,"y")&amp;"年"&amp;" "&amp;DATEDIF(別紙!M14,別紙!O14,"ym")&amp;"ヶ月"&amp;" "&amp;DATEDIF(別紙!M14,別紙!O14,"md")&amp;"日"&amp;")"</f>
        <v>1900-01-00~1900-01-00(0年 0ヶ月 0日)</v>
      </c>
      <c r="Q8" t="str" cm="1">
        <f t="array" ref="Q8">_xlfn.IFS(別紙!P14="①高度管理医療機器等","高度管理医療機器等",別紙!P14="②特定管理医療機器","特定管理医療機器",別紙!P14="③補聴器","補聴器",別紙!P14="④家庭用電気治療器","家庭用電気治療器",別紙!P14="⑤補聴器及び家庭用電気治療器","補聴器及び家庭用電気治療器",TRUE,"－")</f>
        <v>－</v>
      </c>
      <c r="U8" t="s">
        <v>144</v>
      </c>
    </row>
    <row r="9" spans="1:21">
      <c r="B9">
        <f>受講案内差込用!A9</f>
        <v>0</v>
      </c>
      <c r="C9">
        <f>受講案内差込用!B9</f>
        <v>0</v>
      </c>
      <c r="D9" s="85" t="s">
        <v>164</v>
      </c>
      <c r="E9" s="27" t="s">
        <v>142</v>
      </c>
      <c r="F9" s="27" t="s">
        <v>142</v>
      </c>
      <c r="G9">
        <v>8</v>
      </c>
      <c r="H9" t="s">
        <v>143</v>
      </c>
      <c r="I9" t="s">
        <v>145</v>
      </c>
      <c r="J9">
        <f>申込書!$C$24</f>
        <v>0</v>
      </c>
      <c r="K9" t="str">
        <f>別紙!R15&amp;"|"&amp;別紙!S15&amp;"|"&amp;別紙!T15&amp;"|"&amp;別紙!U15&amp;"|"&amp;別紙!V15</f>
        <v>||||</v>
      </c>
      <c r="L9" s="50">
        <f>申込書!$C$32</f>
        <v>0</v>
      </c>
      <c r="M9">
        <f>別紙!J15</f>
        <v>0</v>
      </c>
      <c r="N9" s="54">
        <f>別紙!G15</f>
        <v>0</v>
      </c>
      <c r="O9" t="str" cm="1">
        <f t="array" ref="O9">_xlfn.IFS(別紙!K15="①高度管理医療機器等","高度管理医療機器等",別紙!K15="②特定管理医療機器","特定管理医療機器",別紙!K15="③補聴器","補聴器",別紙!K15="④家庭用電気治療器","家庭用電気治療器",別紙!K15="⑤補聴器及び家庭用電気治療器","補聴器及び家庭用電気治療器",TRUE,"－")</f>
        <v>－</v>
      </c>
      <c r="P9" t="str">
        <f>TEXT(別紙!M15,"yyyy-mm-dd")&amp;"~"&amp;TEXT(別紙!O15,"yyyy-mm-dd")&amp;"("&amp;DATEDIF(別紙!M15,別紙!O15,"y")&amp;"年"&amp;" "&amp;DATEDIF(別紙!M15,別紙!O15,"ym")&amp;"ヶ月"&amp;" "&amp;DATEDIF(別紙!M15,別紙!O15,"md")&amp;"日"&amp;")"</f>
        <v>1900-01-00~1900-01-00(0年 0ヶ月 0日)</v>
      </c>
      <c r="Q9" t="str" cm="1">
        <f t="array" ref="Q9">_xlfn.IFS(別紙!P15="①高度管理医療機器等","高度管理医療機器等",別紙!P15="②特定管理医療機器","特定管理医療機器",別紙!P15="③補聴器","補聴器",別紙!P15="④家庭用電気治療器","家庭用電気治療器",別紙!P15="⑤補聴器及び家庭用電気治療器","補聴器及び家庭用電気治療器",TRUE,"－")</f>
        <v>－</v>
      </c>
      <c r="U9" t="s">
        <v>144</v>
      </c>
    </row>
    <row r="10" spans="1:21">
      <c r="B10">
        <f>受講案内差込用!A10</f>
        <v>0</v>
      </c>
      <c r="C10">
        <f>受講案内差込用!B10</f>
        <v>0</v>
      </c>
      <c r="D10" s="85" t="s">
        <v>164</v>
      </c>
      <c r="E10" s="27" t="s">
        <v>142</v>
      </c>
      <c r="F10" s="27" t="s">
        <v>142</v>
      </c>
      <c r="G10">
        <v>9</v>
      </c>
      <c r="H10" t="s">
        <v>143</v>
      </c>
      <c r="I10" t="s">
        <v>145</v>
      </c>
      <c r="J10">
        <f>申込書!$C$24</f>
        <v>0</v>
      </c>
      <c r="K10" t="str">
        <f>別紙!R16&amp;"|"&amp;別紙!S16&amp;"|"&amp;別紙!T16&amp;"|"&amp;別紙!U16&amp;"|"&amp;別紙!V16</f>
        <v>||||</v>
      </c>
      <c r="L10" s="50">
        <f>申込書!$C$32</f>
        <v>0</v>
      </c>
      <c r="M10">
        <f>別紙!J16</f>
        <v>0</v>
      </c>
      <c r="N10" s="54">
        <f>別紙!G16</f>
        <v>0</v>
      </c>
      <c r="O10" t="str" cm="1">
        <f t="array" ref="O10">_xlfn.IFS(別紙!K16="①高度管理医療機器等","高度管理医療機器等",別紙!K16="②特定管理医療機器","特定管理医療機器",別紙!K16="③補聴器","補聴器",別紙!K16="④家庭用電気治療器","家庭用電気治療器",別紙!K16="⑤補聴器及び家庭用電気治療器","補聴器及び家庭用電気治療器",TRUE,"－")</f>
        <v>－</v>
      </c>
      <c r="P10" t="str">
        <f>TEXT(別紙!M16,"yyyy-mm-dd")&amp;"~"&amp;TEXT(別紙!O16,"yyyy-mm-dd")&amp;"("&amp;DATEDIF(別紙!M16,別紙!O16,"y")&amp;"年"&amp;" "&amp;DATEDIF(別紙!M16,別紙!O16,"ym")&amp;"ヶ月"&amp;" "&amp;DATEDIF(別紙!M16,別紙!O16,"md")&amp;"日"&amp;")"</f>
        <v>1900-01-00~1900-01-00(0年 0ヶ月 0日)</v>
      </c>
      <c r="Q10" t="str" cm="1">
        <f t="array" ref="Q10">_xlfn.IFS(別紙!P16="①高度管理医療機器等","高度管理医療機器等",別紙!P16="②特定管理医療機器","特定管理医療機器",別紙!P16="③補聴器","補聴器",別紙!P16="④家庭用電気治療器","家庭用電気治療器",別紙!P16="⑤補聴器及び家庭用電気治療器","補聴器及び家庭用電気治療器",TRUE,"－")</f>
        <v>－</v>
      </c>
      <c r="U10" t="s">
        <v>144</v>
      </c>
    </row>
    <row r="11" spans="1:21">
      <c r="B11">
        <f>受講案内差込用!A11</f>
        <v>0</v>
      </c>
      <c r="C11">
        <f>受講案内差込用!B11</f>
        <v>0</v>
      </c>
      <c r="D11" s="85" t="s">
        <v>164</v>
      </c>
      <c r="E11" s="27" t="s">
        <v>142</v>
      </c>
      <c r="F11" s="27" t="s">
        <v>142</v>
      </c>
      <c r="G11">
        <v>10</v>
      </c>
      <c r="H11" t="s">
        <v>143</v>
      </c>
      <c r="I11" t="s">
        <v>145</v>
      </c>
      <c r="J11">
        <f>申込書!$C$24</f>
        <v>0</v>
      </c>
      <c r="K11" t="str">
        <f>別紙!R17&amp;"|"&amp;別紙!S17&amp;"|"&amp;別紙!T17&amp;"|"&amp;別紙!U17&amp;"|"&amp;別紙!V17</f>
        <v>||||</v>
      </c>
      <c r="L11" s="50">
        <f>申込書!$C$32</f>
        <v>0</v>
      </c>
      <c r="M11">
        <f>別紙!J17</f>
        <v>0</v>
      </c>
      <c r="N11" s="54">
        <f>別紙!G17</f>
        <v>0</v>
      </c>
      <c r="O11" t="str" cm="1">
        <f t="array" ref="O11">_xlfn.IFS(別紙!K17="①高度管理医療機器等","高度管理医療機器等",別紙!K17="②特定管理医療機器","特定管理医療機器",別紙!K17="③補聴器","補聴器",別紙!K17="④家庭用電気治療器","家庭用電気治療器",別紙!K17="⑤補聴器及び家庭用電気治療器","補聴器及び家庭用電気治療器",TRUE,"－")</f>
        <v>－</v>
      </c>
      <c r="P11" t="str">
        <f>TEXT(別紙!M17,"yyyy-mm-dd")&amp;"~"&amp;TEXT(別紙!O17,"yyyy-mm-dd")&amp;"("&amp;DATEDIF(別紙!M17,別紙!O17,"y")&amp;"年"&amp;" "&amp;DATEDIF(別紙!M17,別紙!O17,"ym")&amp;"ヶ月"&amp;" "&amp;DATEDIF(別紙!M17,別紙!O17,"md")&amp;"日"&amp;")"</f>
        <v>1900-01-00~1900-01-00(0年 0ヶ月 0日)</v>
      </c>
      <c r="Q11" t="str" cm="1">
        <f t="array" ref="Q11">_xlfn.IFS(別紙!P17="①高度管理医療機器等","高度管理医療機器等",別紙!P17="②特定管理医療機器","特定管理医療機器",別紙!P17="③補聴器","補聴器",別紙!P17="④家庭用電気治療器","家庭用電気治療器",別紙!P17="⑤補聴器及び家庭用電気治療器","補聴器及び家庭用電気治療器",TRUE,"－")</f>
        <v>－</v>
      </c>
      <c r="U11" t="s">
        <v>144</v>
      </c>
    </row>
    <row r="12" spans="1:21">
      <c r="B12">
        <f>受講案内差込用!A12</f>
        <v>0</v>
      </c>
      <c r="C12">
        <f>受講案内差込用!B12</f>
        <v>0</v>
      </c>
      <c r="D12" s="85" t="s">
        <v>164</v>
      </c>
      <c r="E12" s="27" t="s">
        <v>142</v>
      </c>
      <c r="F12" s="27" t="s">
        <v>142</v>
      </c>
      <c r="G12">
        <v>11</v>
      </c>
      <c r="H12" t="s">
        <v>143</v>
      </c>
      <c r="I12" t="s">
        <v>145</v>
      </c>
      <c r="J12">
        <f>申込書!$C$24</f>
        <v>0</v>
      </c>
      <c r="K12" t="str">
        <f>別紙!R18&amp;"|"&amp;別紙!S18&amp;"|"&amp;別紙!T18&amp;"|"&amp;別紙!U18&amp;"|"&amp;別紙!V18</f>
        <v>||||</v>
      </c>
      <c r="L12" s="50">
        <f>申込書!$C$32</f>
        <v>0</v>
      </c>
      <c r="M12">
        <f>別紙!J18</f>
        <v>0</v>
      </c>
      <c r="N12" s="54">
        <f>別紙!G18</f>
        <v>0</v>
      </c>
      <c r="O12" t="str" cm="1">
        <f t="array" ref="O12">_xlfn.IFS(別紙!K18="①高度管理医療機器等","高度管理医療機器等",別紙!K18="②特定管理医療機器","特定管理医療機器",別紙!K18="③補聴器","補聴器",別紙!K18="④家庭用電気治療器","家庭用電気治療器",別紙!K18="⑤補聴器及び家庭用電気治療器","補聴器及び家庭用電気治療器",TRUE,"－")</f>
        <v>－</v>
      </c>
      <c r="P12" t="str">
        <f>TEXT(別紙!M18,"yyyy-mm-dd")&amp;"~"&amp;TEXT(別紙!O18,"yyyy-mm-dd")&amp;"("&amp;DATEDIF(別紙!M18,別紙!O18,"y")&amp;"年"&amp;" "&amp;DATEDIF(別紙!M18,別紙!O18,"ym")&amp;"ヶ月"&amp;" "&amp;DATEDIF(別紙!M18,別紙!O18,"md")&amp;"日"&amp;")"</f>
        <v>1900-01-00~1900-01-00(0年 0ヶ月 0日)</v>
      </c>
      <c r="Q12" t="str" cm="1">
        <f t="array" ref="Q12">_xlfn.IFS(別紙!P18="①高度管理医療機器等","高度管理医療機器等",別紙!P18="②特定管理医療機器","特定管理医療機器",別紙!P18="③補聴器","補聴器",別紙!P18="④家庭用電気治療器","家庭用電気治療器",別紙!P18="⑤補聴器及び家庭用電気治療器","補聴器及び家庭用電気治療器",TRUE,"－")</f>
        <v>－</v>
      </c>
      <c r="U12" t="s">
        <v>144</v>
      </c>
    </row>
    <row r="13" spans="1:21">
      <c r="B13">
        <f>受講案内差込用!A13</f>
        <v>0</v>
      </c>
      <c r="C13">
        <f>受講案内差込用!B13</f>
        <v>0</v>
      </c>
      <c r="D13" s="85" t="s">
        <v>164</v>
      </c>
      <c r="E13" s="27" t="s">
        <v>142</v>
      </c>
      <c r="F13" s="27" t="s">
        <v>142</v>
      </c>
      <c r="G13">
        <v>12</v>
      </c>
      <c r="H13" t="s">
        <v>143</v>
      </c>
      <c r="I13" t="s">
        <v>145</v>
      </c>
      <c r="J13">
        <f>申込書!$C$24</f>
        <v>0</v>
      </c>
      <c r="K13" t="str">
        <f>別紙!R19&amp;"|"&amp;別紙!S19&amp;"|"&amp;別紙!T19&amp;"|"&amp;別紙!U19&amp;"|"&amp;別紙!V19</f>
        <v>||||</v>
      </c>
      <c r="L13" s="50">
        <f>申込書!$C$32</f>
        <v>0</v>
      </c>
      <c r="M13">
        <f>別紙!J19</f>
        <v>0</v>
      </c>
      <c r="N13" s="54">
        <f>別紙!G19</f>
        <v>0</v>
      </c>
      <c r="O13" t="str" cm="1">
        <f t="array" ref="O13">_xlfn.IFS(別紙!K19="①高度管理医療機器等","高度管理医療機器等",別紙!K19="②特定管理医療機器","特定管理医療機器",別紙!K19="③補聴器","補聴器",別紙!K19="④家庭用電気治療器","家庭用電気治療器",別紙!K19="⑤補聴器及び家庭用電気治療器","補聴器及び家庭用電気治療器",TRUE,"－")</f>
        <v>－</v>
      </c>
      <c r="P13" t="str">
        <f>TEXT(別紙!M19,"yyyy-mm-dd")&amp;"~"&amp;TEXT(別紙!O19,"yyyy-mm-dd")&amp;"("&amp;DATEDIF(別紙!M19,別紙!O19,"y")&amp;"年"&amp;" "&amp;DATEDIF(別紙!M19,別紙!O19,"ym")&amp;"ヶ月"&amp;" "&amp;DATEDIF(別紙!M19,別紙!O19,"md")&amp;"日"&amp;")"</f>
        <v>1900-01-00~1900-01-00(0年 0ヶ月 0日)</v>
      </c>
      <c r="Q13" t="str" cm="1">
        <f t="array" ref="Q13">_xlfn.IFS(別紙!P19="①高度管理医療機器等","高度管理医療機器等",別紙!P19="②特定管理医療機器","特定管理医療機器",別紙!P19="③補聴器","補聴器",別紙!P19="④家庭用電気治療器","家庭用電気治療器",別紙!P19="⑤補聴器及び家庭用電気治療器","補聴器及び家庭用電気治療器",TRUE,"－")</f>
        <v>－</v>
      </c>
      <c r="U13" t="s">
        <v>144</v>
      </c>
    </row>
    <row r="14" spans="1:21">
      <c r="B14">
        <f>受講案内差込用!A14</f>
        <v>0</v>
      </c>
      <c r="C14">
        <f>受講案内差込用!B14</f>
        <v>0</v>
      </c>
      <c r="D14" s="85" t="s">
        <v>164</v>
      </c>
      <c r="E14" s="27" t="s">
        <v>142</v>
      </c>
      <c r="F14" s="27" t="s">
        <v>142</v>
      </c>
      <c r="G14">
        <v>13</v>
      </c>
      <c r="H14" t="s">
        <v>143</v>
      </c>
      <c r="I14" t="s">
        <v>145</v>
      </c>
      <c r="J14">
        <f>申込書!$C$24</f>
        <v>0</v>
      </c>
      <c r="K14" t="str">
        <f>別紙!R20&amp;"|"&amp;別紙!S20&amp;"|"&amp;別紙!T20&amp;"|"&amp;別紙!U20&amp;"|"&amp;別紙!V20</f>
        <v>||||</v>
      </c>
      <c r="L14" s="50">
        <f>申込書!$C$32</f>
        <v>0</v>
      </c>
      <c r="M14">
        <f>別紙!J20</f>
        <v>0</v>
      </c>
      <c r="N14" s="54">
        <f>別紙!G20</f>
        <v>0</v>
      </c>
      <c r="O14" t="str" cm="1">
        <f t="array" ref="O14">_xlfn.IFS(別紙!K20="①高度管理医療機器等","高度管理医療機器等",別紙!K20="②特定管理医療機器","特定管理医療機器",別紙!K20="③補聴器","補聴器",別紙!K20="④家庭用電気治療器","家庭用電気治療器",別紙!K20="⑤補聴器及び家庭用電気治療器","補聴器及び家庭用電気治療器",TRUE,"－")</f>
        <v>－</v>
      </c>
      <c r="P14" t="str">
        <f>TEXT(別紙!M20,"yyyy-mm-dd")&amp;"~"&amp;TEXT(別紙!O20,"yyyy-mm-dd")&amp;"("&amp;DATEDIF(別紙!M20,別紙!O20,"y")&amp;"年"&amp;" "&amp;DATEDIF(別紙!M20,別紙!O20,"ym")&amp;"ヶ月"&amp;" "&amp;DATEDIF(別紙!M20,別紙!O20,"md")&amp;"日"&amp;")"</f>
        <v>1900-01-00~1900-01-00(0年 0ヶ月 0日)</v>
      </c>
      <c r="Q14" t="str" cm="1">
        <f t="array" ref="Q14">_xlfn.IFS(別紙!P20="①高度管理医療機器等","高度管理医療機器等",別紙!P20="②特定管理医療機器","特定管理医療機器",別紙!P20="③補聴器","補聴器",別紙!P20="④家庭用電気治療器","家庭用電気治療器",別紙!P20="⑤補聴器及び家庭用電気治療器","補聴器及び家庭用電気治療器",TRUE,"－")</f>
        <v>－</v>
      </c>
      <c r="U14" t="s">
        <v>144</v>
      </c>
    </row>
    <row r="15" spans="1:21">
      <c r="B15">
        <f>受講案内差込用!A15</f>
        <v>0</v>
      </c>
      <c r="C15">
        <f>受講案内差込用!B15</f>
        <v>0</v>
      </c>
      <c r="D15" s="85" t="s">
        <v>164</v>
      </c>
      <c r="E15" s="27" t="s">
        <v>142</v>
      </c>
      <c r="F15" s="27" t="s">
        <v>142</v>
      </c>
      <c r="G15">
        <v>14</v>
      </c>
      <c r="H15" t="s">
        <v>143</v>
      </c>
      <c r="I15" t="s">
        <v>145</v>
      </c>
      <c r="J15">
        <f>申込書!$C$24</f>
        <v>0</v>
      </c>
      <c r="K15" t="str">
        <f>別紙!R21&amp;"|"&amp;別紙!S21&amp;"|"&amp;別紙!T21&amp;"|"&amp;別紙!U21&amp;"|"&amp;別紙!V21</f>
        <v>||||</v>
      </c>
      <c r="L15" s="50">
        <f>申込書!$C$32</f>
        <v>0</v>
      </c>
      <c r="M15">
        <f>別紙!J21</f>
        <v>0</v>
      </c>
      <c r="N15" s="54">
        <f>別紙!G21</f>
        <v>0</v>
      </c>
      <c r="O15" t="str" cm="1">
        <f t="array" ref="O15">_xlfn.IFS(別紙!K21="①高度管理医療機器等","高度管理医療機器等",別紙!K21="②特定管理医療機器","特定管理医療機器",別紙!K21="③補聴器","補聴器",別紙!K21="④家庭用電気治療器","家庭用電気治療器",別紙!K21="⑤補聴器及び家庭用電気治療器","補聴器及び家庭用電気治療器",TRUE,"－")</f>
        <v>－</v>
      </c>
      <c r="P15" t="str">
        <f>TEXT(別紙!M21,"yyyy-mm-dd")&amp;"~"&amp;TEXT(別紙!O21,"yyyy-mm-dd")&amp;"("&amp;DATEDIF(別紙!M21,別紙!O21,"y")&amp;"年"&amp;" "&amp;DATEDIF(別紙!M21,別紙!O21,"ym")&amp;"ヶ月"&amp;" "&amp;DATEDIF(別紙!M21,別紙!O21,"md")&amp;"日"&amp;")"</f>
        <v>1900-01-00~1900-01-00(0年 0ヶ月 0日)</v>
      </c>
      <c r="Q15" t="str" cm="1">
        <f t="array" ref="Q15">_xlfn.IFS(別紙!P21="①高度管理医療機器等","高度管理医療機器等",別紙!P21="②特定管理医療機器","特定管理医療機器",別紙!P21="③補聴器","補聴器",別紙!P21="④家庭用電気治療器","家庭用電気治療器",別紙!P21="⑤補聴器及び家庭用電気治療器","補聴器及び家庭用電気治療器",TRUE,"－")</f>
        <v>－</v>
      </c>
      <c r="U15" t="s">
        <v>144</v>
      </c>
    </row>
    <row r="16" spans="1:21">
      <c r="B16">
        <f>受講案内差込用!A16</f>
        <v>0</v>
      </c>
      <c r="C16">
        <f>受講案内差込用!B16</f>
        <v>0</v>
      </c>
      <c r="D16" s="85" t="s">
        <v>164</v>
      </c>
      <c r="E16" s="27" t="s">
        <v>142</v>
      </c>
      <c r="F16" s="27" t="s">
        <v>142</v>
      </c>
      <c r="G16">
        <v>15</v>
      </c>
      <c r="H16" t="s">
        <v>143</v>
      </c>
      <c r="I16" t="s">
        <v>145</v>
      </c>
      <c r="J16">
        <f>申込書!$C$24</f>
        <v>0</v>
      </c>
      <c r="K16" t="str">
        <f>別紙!R22&amp;"|"&amp;別紙!S22&amp;"|"&amp;別紙!T22&amp;"|"&amp;別紙!U22&amp;"|"&amp;別紙!V22</f>
        <v>||||</v>
      </c>
      <c r="L16" s="50">
        <f>申込書!$C$32</f>
        <v>0</v>
      </c>
      <c r="M16">
        <f>別紙!J22</f>
        <v>0</v>
      </c>
      <c r="N16" s="54">
        <f>別紙!G22</f>
        <v>0</v>
      </c>
      <c r="O16" t="str" cm="1">
        <f t="array" ref="O16">_xlfn.IFS(別紙!K22="①高度管理医療機器等","高度管理医療機器等",別紙!K22="②特定管理医療機器","特定管理医療機器",別紙!K22="③補聴器","補聴器",別紙!K22="④家庭用電気治療器","家庭用電気治療器",別紙!K22="⑤補聴器及び家庭用電気治療器","補聴器及び家庭用電気治療器",TRUE,"－")</f>
        <v>－</v>
      </c>
      <c r="P16" t="str">
        <f>TEXT(別紙!M22,"yyyy-mm-dd")&amp;"~"&amp;TEXT(別紙!O22,"yyyy-mm-dd")&amp;"("&amp;DATEDIF(別紙!M22,別紙!O22,"y")&amp;"年"&amp;" "&amp;DATEDIF(別紙!M22,別紙!O22,"ym")&amp;"ヶ月"&amp;" "&amp;DATEDIF(別紙!M22,別紙!O22,"md")&amp;"日"&amp;")"</f>
        <v>1900-01-00~1900-01-00(0年 0ヶ月 0日)</v>
      </c>
      <c r="Q16" t="str" cm="1">
        <f t="array" ref="Q16">_xlfn.IFS(別紙!P22="①高度管理医療機器等","高度管理医療機器等",別紙!P22="②特定管理医療機器","特定管理医療機器",別紙!P22="③補聴器","補聴器",別紙!P22="④家庭用電気治療器","家庭用電気治療器",別紙!P22="⑤補聴器及び家庭用電気治療器","補聴器及び家庭用電気治療器",TRUE,"－")</f>
        <v>－</v>
      </c>
      <c r="U16" t="s">
        <v>144</v>
      </c>
    </row>
    <row r="17" spans="2:21">
      <c r="B17">
        <f>受講案内差込用!A17</f>
        <v>0</v>
      </c>
      <c r="C17">
        <f>受講案内差込用!B17</f>
        <v>0</v>
      </c>
      <c r="D17" s="85" t="s">
        <v>164</v>
      </c>
      <c r="E17" s="27" t="s">
        <v>142</v>
      </c>
      <c r="F17" s="27" t="s">
        <v>142</v>
      </c>
      <c r="G17">
        <v>16</v>
      </c>
      <c r="H17" t="s">
        <v>143</v>
      </c>
      <c r="I17" t="s">
        <v>145</v>
      </c>
      <c r="J17">
        <f>申込書!$C$24</f>
        <v>0</v>
      </c>
      <c r="K17" t="str">
        <f>別紙!R23&amp;"|"&amp;別紙!S23&amp;"|"&amp;別紙!T23&amp;"|"&amp;別紙!U23&amp;"|"&amp;別紙!V23</f>
        <v>||||</v>
      </c>
      <c r="L17" s="50">
        <f>申込書!$C$32</f>
        <v>0</v>
      </c>
      <c r="M17">
        <f>別紙!J23</f>
        <v>0</v>
      </c>
      <c r="N17" s="54">
        <f>別紙!G23</f>
        <v>0</v>
      </c>
      <c r="O17" t="str" cm="1">
        <f t="array" ref="O17">_xlfn.IFS(別紙!K23="①高度管理医療機器等","高度管理医療機器等",別紙!K23="②特定管理医療機器","特定管理医療機器",別紙!K23="③補聴器","補聴器",別紙!K23="④家庭用電気治療器","家庭用電気治療器",別紙!K23="⑤補聴器及び家庭用電気治療器","補聴器及び家庭用電気治療器",TRUE,"－")</f>
        <v>－</v>
      </c>
      <c r="P17" t="str">
        <f>TEXT(別紙!M23,"yyyy-mm-dd")&amp;"~"&amp;TEXT(別紙!O23,"yyyy-mm-dd")&amp;"("&amp;DATEDIF(別紙!M23,別紙!O23,"y")&amp;"年"&amp;" "&amp;DATEDIF(別紙!M23,別紙!O23,"ym")&amp;"ヶ月"&amp;" "&amp;DATEDIF(別紙!M23,別紙!O23,"md")&amp;"日"&amp;")"</f>
        <v>1900-01-00~1900-01-00(0年 0ヶ月 0日)</v>
      </c>
      <c r="Q17" t="str" cm="1">
        <f t="array" ref="Q17">_xlfn.IFS(別紙!P23="①高度管理医療機器等","高度管理医療機器等",別紙!P23="②特定管理医療機器","特定管理医療機器",別紙!P23="③補聴器","補聴器",別紙!P23="④家庭用電気治療器","家庭用電気治療器",別紙!P23="⑤補聴器及び家庭用電気治療器","補聴器及び家庭用電気治療器",TRUE,"－")</f>
        <v>－</v>
      </c>
      <c r="U17" t="s">
        <v>144</v>
      </c>
    </row>
    <row r="18" spans="2:21">
      <c r="B18">
        <f>受講案内差込用!A18</f>
        <v>0</v>
      </c>
      <c r="C18">
        <f>受講案内差込用!B18</f>
        <v>0</v>
      </c>
      <c r="D18" s="85" t="s">
        <v>164</v>
      </c>
      <c r="E18" s="27" t="s">
        <v>142</v>
      </c>
      <c r="F18" s="27" t="s">
        <v>142</v>
      </c>
      <c r="G18">
        <v>17</v>
      </c>
      <c r="H18" t="s">
        <v>143</v>
      </c>
      <c r="I18" t="s">
        <v>145</v>
      </c>
      <c r="J18">
        <f>申込書!$C$24</f>
        <v>0</v>
      </c>
      <c r="K18" t="str">
        <f>別紙!R24&amp;"|"&amp;別紙!S24&amp;"|"&amp;別紙!T24&amp;"|"&amp;別紙!U24&amp;"|"&amp;別紙!V24</f>
        <v>||||</v>
      </c>
      <c r="L18" s="50">
        <f>申込書!$C$32</f>
        <v>0</v>
      </c>
      <c r="M18">
        <f>別紙!J24</f>
        <v>0</v>
      </c>
      <c r="N18" s="54">
        <f>別紙!G24</f>
        <v>0</v>
      </c>
      <c r="O18" t="str" cm="1">
        <f t="array" ref="O18">_xlfn.IFS(別紙!K24="①高度管理医療機器等","高度管理医療機器等",別紙!K24="②特定管理医療機器","特定管理医療機器",別紙!K24="③補聴器","補聴器",別紙!K24="④家庭用電気治療器","家庭用電気治療器",別紙!K24="⑤補聴器及び家庭用電気治療器","補聴器及び家庭用電気治療器",TRUE,"－")</f>
        <v>－</v>
      </c>
      <c r="P18" t="str">
        <f>TEXT(別紙!M24,"yyyy-mm-dd")&amp;"~"&amp;TEXT(別紙!O24,"yyyy-mm-dd")&amp;"("&amp;DATEDIF(別紙!M24,別紙!O24,"y")&amp;"年"&amp;" "&amp;DATEDIF(別紙!M24,別紙!O24,"ym")&amp;"ヶ月"&amp;" "&amp;DATEDIF(別紙!M24,別紙!O24,"md")&amp;"日"&amp;")"</f>
        <v>1900-01-00~1900-01-00(0年 0ヶ月 0日)</v>
      </c>
      <c r="Q18" t="str" cm="1">
        <f t="array" ref="Q18">_xlfn.IFS(別紙!P24="①高度管理医療機器等","高度管理医療機器等",別紙!P24="②特定管理医療機器","特定管理医療機器",別紙!P24="③補聴器","補聴器",別紙!P24="④家庭用電気治療器","家庭用電気治療器",別紙!P24="⑤補聴器及び家庭用電気治療器","補聴器及び家庭用電気治療器",TRUE,"－")</f>
        <v>－</v>
      </c>
      <c r="U18" t="s">
        <v>144</v>
      </c>
    </row>
    <row r="19" spans="2:21">
      <c r="B19">
        <f>受講案内差込用!A19</f>
        <v>0</v>
      </c>
      <c r="C19">
        <f>受講案内差込用!B19</f>
        <v>0</v>
      </c>
      <c r="D19" s="85" t="s">
        <v>164</v>
      </c>
      <c r="E19" s="27" t="s">
        <v>142</v>
      </c>
      <c r="F19" s="27" t="s">
        <v>142</v>
      </c>
      <c r="G19">
        <v>18</v>
      </c>
      <c r="H19" t="s">
        <v>143</v>
      </c>
      <c r="I19" t="s">
        <v>145</v>
      </c>
      <c r="J19">
        <f>申込書!$C$24</f>
        <v>0</v>
      </c>
      <c r="K19" t="str">
        <f>別紙!R25&amp;"|"&amp;別紙!S25&amp;"|"&amp;別紙!T25&amp;"|"&amp;別紙!U25&amp;"|"&amp;別紙!V25</f>
        <v>||||</v>
      </c>
      <c r="L19" s="50">
        <f>申込書!$C$32</f>
        <v>0</v>
      </c>
      <c r="M19">
        <f>別紙!J25</f>
        <v>0</v>
      </c>
      <c r="N19" s="54">
        <f>別紙!G25</f>
        <v>0</v>
      </c>
      <c r="O19" t="str" cm="1">
        <f t="array" ref="O19">_xlfn.IFS(別紙!K25="①高度管理医療機器等","高度管理医療機器等",別紙!K25="②特定管理医療機器","特定管理医療機器",別紙!K25="③補聴器","補聴器",別紙!K25="④家庭用電気治療器","家庭用電気治療器",別紙!K25="⑤補聴器及び家庭用電気治療器","補聴器及び家庭用電気治療器",TRUE,"－")</f>
        <v>－</v>
      </c>
      <c r="P19" t="str">
        <f>TEXT(別紙!M25,"yyyy-mm-dd")&amp;"~"&amp;TEXT(別紙!O25,"yyyy-mm-dd")&amp;"("&amp;DATEDIF(別紙!M25,別紙!O25,"y")&amp;"年"&amp;" "&amp;DATEDIF(別紙!M25,別紙!O25,"ym")&amp;"ヶ月"&amp;" "&amp;DATEDIF(別紙!M25,別紙!O25,"md")&amp;"日"&amp;")"</f>
        <v>1900-01-00~1900-01-00(0年 0ヶ月 0日)</v>
      </c>
      <c r="Q19" t="str" cm="1">
        <f t="array" ref="Q19">_xlfn.IFS(別紙!P25="①高度管理医療機器等","高度管理医療機器等",別紙!P25="②特定管理医療機器","特定管理医療機器",別紙!P25="③補聴器","補聴器",別紙!P25="④家庭用電気治療器","家庭用電気治療器",別紙!P25="⑤補聴器及び家庭用電気治療器","補聴器及び家庭用電気治療器",TRUE,"－")</f>
        <v>－</v>
      </c>
      <c r="U19" t="s">
        <v>144</v>
      </c>
    </row>
    <row r="20" spans="2:21">
      <c r="B20">
        <f>受講案内差込用!A20</f>
        <v>0</v>
      </c>
      <c r="C20">
        <f>受講案内差込用!B20</f>
        <v>0</v>
      </c>
      <c r="D20" s="85" t="s">
        <v>164</v>
      </c>
      <c r="E20" s="27" t="s">
        <v>142</v>
      </c>
      <c r="F20" s="27" t="s">
        <v>142</v>
      </c>
      <c r="G20">
        <v>19</v>
      </c>
      <c r="H20" t="s">
        <v>143</v>
      </c>
      <c r="I20" t="s">
        <v>145</v>
      </c>
      <c r="J20">
        <f>申込書!$C$24</f>
        <v>0</v>
      </c>
      <c r="K20" t="str">
        <f>別紙!R26&amp;"|"&amp;別紙!S26&amp;"|"&amp;別紙!T26&amp;"|"&amp;別紙!U26&amp;"|"&amp;別紙!V26</f>
        <v>||||</v>
      </c>
      <c r="L20" s="50">
        <f>申込書!$C$32</f>
        <v>0</v>
      </c>
      <c r="M20">
        <f>別紙!J26</f>
        <v>0</v>
      </c>
      <c r="N20" s="54">
        <f>別紙!G26</f>
        <v>0</v>
      </c>
      <c r="O20" t="str" cm="1">
        <f t="array" ref="O20">_xlfn.IFS(別紙!K26="①高度管理医療機器等","高度管理医療機器等",別紙!K26="②特定管理医療機器","特定管理医療機器",別紙!K26="③補聴器","補聴器",別紙!K26="④家庭用電気治療器","家庭用電気治療器",別紙!K26="⑤補聴器及び家庭用電気治療器","補聴器及び家庭用電気治療器",TRUE,"－")</f>
        <v>－</v>
      </c>
      <c r="P20" t="str">
        <f>TEXT(別紙!M26,"yyyy-mm-dd")&amp;"~"&amp;TEXT(別紙!O26,"yyyy-mm-dd")&amp;"("&amp;DATEDIF(別紙!M26,別紙!O26,"y")&amp;"年"&amp;" "&amp;DATEDIF(別紙!M26,別紙!O26,"ym")&amp;"ヶ月"&amp;" "&amp;DATEDIF(別紙!M26,別紙!O26,"md")&amp;"日"&amp;")"</f>
        <v>1900-01-00~1900-01-00(0年 0ヶ月 0日)</v>
      </c>
      <c r="Q20" t="str" cm="1">
        <f t="array" ref="Q20">_xlfn.IFS(別紙!P26="①高度管理医療機器等","高度管理医療機器等",別紙!P26="②特定管理医療機器","特定管理医療機器",別紙!P26="③補聴器","補聴器",別紙!P26="④家庭用電気治療器","家庭用電気治療器",別紙!P26="⑤補聴器及び家庭用電気治療器","補聴器及び家庭用電気治療器",TRUE,"－")</f>
        <v>－</v>
      </c>
      <c r="U20" t="s">
        <v>144</v>
      </c>
    </row>
    <row r="21" spans="2:21">
      <c r="B21">
        <f>受講案内差込用!A21</f>
        <v>0</v>
      </c>
      <c r="C21">
        <f>受講案内差込用!B21</f>
        <v>0</v>
      </c>
      <c r="D21" s="85" t="s">
        <v>164</v>
      </c>
      <c r="E21" s="27" t="s">
        <v>142</v>
      </c>
      <c r="F21" s="27" t="s">
        <v>142</v>
      </c>
      <c r="G21">
        <v>20</v>
      </c>
      <c r="H21" t="s">
        <v>143</v>
      </c>
      <c r="I21" t="s">
        <v>145</v>
      </c>
      <c r="J21">
        <f>申込書!$C$24</f>
        <v>0</v>
      </c>
      <c r="K21" t="str">
        <f>別紙!R27&amp;"|"&amp;別紙!S27&amp;"|"&amp;別紙!T27&amp;"|"&amp;別紙!U27&amp;"|"&amp;別紙!V27</f>
        <v>||||</v>
      </c>
      <c r="L21" s="50">
        <f>申込書!$C$32</f>
        <v>0</v>
      </c>
      <c r="M21">
        <f>別紙!J27</f>
        <v>0</v>
      </c>
      <c r="N21" s="54">
        <f>別紙!G27</f>
        <v>0</v>
      </c>
      <c r="O21" t="str" cm="1">
        <f t="array" ref="O21">_xlfn.IFS(別紙!K27="①高度管理医療機器等","高度管理医療機器等",別紙!K27="②特定管理医療機器","特定管理医療機器",別紙!K27="③補聴器","補聴器",別紙!K27="④家庭用電気治療器","家庭用電気治療器",別紙!K27="⑤補聴器及び家庭用電気治療器","補聴器及び家庭用電気治療器",TRUE,"－")</f>
        <v>－</v>
      </c>
      <c r="P21" t="str">
        <f>TEXT(別紙!M27,"yyyy-mm-dd")&amp;"~"&amp;TEXT(別紙!O27,"yyyy-mm-dd")&amp;"("&amp;DATEDIF(別紙!M27,別紙!O27,"y")&amp;"年"&amp;" "&amp;DATEDIF(別紙!M27,別紙!O27,"ym")&amp;"ヶ月"&amp;" "&amp;DATEDIF(別紙!M27,別紙!O27,"md")&amp;"日"&amp;")"</f>
        <v>1900-01-00~1900-01-00(0年 0ヶ月 0日)</v>
      </c>
      <c r="Q21" t="str" cm="1">
        <f t="array" ref="Q21">_xlfn.IFS(別紙!P27="①高度管理医療機器等","高度管理医療機器等",別紙!P27="②特定管理医療機器","特定管理医療機器",別紙!P27="③補聴器","補聴器",別紙!P27="④家庭用電気治療器","家庭用電気治療器",別紙!P27="⑤補聴器及び家庭用電気治療器","補聴器及び家庭用電気治療器",TRUE,"－")</f>
        <v>－</v>
      </c>
      <c r="U21" t="s">
        <v>144</v>
      </c>
    </row>
    <row r="22" spans="2:21">
      <c r="B22">
        <f>受講案内差込用!A22</f>
        <v>0</v>
      </c>
      <c r="C22">
        <f>受講案内差込用!B22</f>
        <v>0</v>
      </c>
      <c r="D22" s="85" t="s">
        <v>164</v>
      </c>
      <c r="E22" s="27" t="s">
        <v>142</v>
      </c>
      <c r="F22" s="27" t="s">
        <v>142</v>
      </c>
      <c r="G22">
        <v>21</v>
      </c>
      <c r="H22" t="s">
        <v>143</v>
      </c>
      <c r="I22" t="s">
        <v>145</v>
      </c>
      <c r="J22">
        <f>申込書!$C$24</f>
        <v>0</v>
      </c>
      <c r="K22" t="str">
        <f>別紙!R28&amp;"|"&amp;別紙!S28&amp;"|"&amp;別紙!T28&amp;"|"&amp;別紙!U28&amp;"|"&amp;別紙!V28</f>
        <v>||||</v>
      </c>
      <c r="L22" s="50">
        <f>申込書!$C$32</f>
        <v>0</v>
      </c>
      <c r="M22">
        <f>別紙!J28</f>
        <v>0</v>
      </c>
      <c r="N22" s="54">
        <f>別紙!G28</f>
        <v>0</v>
      </c>
      <c r="O22" t="str" cm="1">
        <f t="array" ref="O22">_xlfn.IFS(別紙!K28="①高度管理医療機器等","高度管理医療機器等",別紙!K28="②特定管理医療機器","特定管理医療機器",別紙!K28="③補聴器","補聴器",別紙!K28="④家庭用電気治療器","家庭用電気治療器",別紙!K28="⑤補聴器及び家庭用電気治療器","補聴器及び家庭用電気治療器",TRUE,"－")</f>
        <v>－</v>
      </c>
      <c r="P22" t="str">
        <f>TEXT(別紙!M28,"yyyy-mm-dd")&amp;"~"&amp;TEXT(別紙!O28,"yyyy-mm-dd")&amp;"("&amp;DATEDIF(別紙!M28,別紙!O28,"y")&amp;"年"&amp;" "&amp;DATEDIF(別紙!M28,別紙!O28,"ym")&amp;"ヶ月"&amp;" "&amp;DATEDIF(別紙!M28,別紙!O28,"md")&amp;"日"&amp;")"</f>
        <v>1900-01-00~1900-01-00(0年 0ヶ月 0日)</v>
      </c>
      <c r="Q22" t="str" cm="1">
        <f t="array" ref="Q22">_xlfn.IFS(別紙!P28="①高度管理医療機器等","高度管理医療機器等",別紙!P28="②特定管理医療機器","特定管理医療機器",別紙!P28="③補聴器","補聴器",別紙!P28="④家庭用電気治療器","家庭用電気治療器",別紙!P28="⑤補聴器及び家庭用電気治療器","補聴器及び家庭用電気治療器",TRUE,"－")</f>
        <v>－</v>
      </c>
      <c r="U22" t="s">
        <v>144</v>
      </c>
    </row>
    <row r="23" spans="2:21">
      <c r="B23">
        <f>受講案内差込用!A23</f>
        <v>0</v>
      </c>
      <c r="C23">
        <f>受講案内差込用!B23</f>
        <v>0</v>
      </c>
      <c r="D23" s="85" t="s">
        <v>164</v>
      </c>
      <c r="E23" s="27" t="s">
        <v>142</v>
      </c>
      <c r="F23" s="27" t="s">
        <v>142</v>
      </c>
      <c r="G23">
        <v>22</v>
      </c>
      <c r="H23" t="s">
        <v>143</v>
      </c>
      <c r="I23" t="s">
        <v>145</v>
      </c>
      <c r="J23">
        <f>申込書!$C$24</f>
        <v>0</v>
      </c>
      <c r="K23" t="str">
        <f>別紙!R29&amp;"|"&amp;別紙!S29&amp;"|"&amp;別紙!T29&amp;"|"&amp;別紙!U29&amp;"|"&amp;別紙!V29</f>
        <v>||||</v>
      </c>
      <c r="L23" s="50">
        <f>申込書!$C$32</f>
        <v>0</v>
      </c>
      <c r="M23">
        <f>別紙!J29</f>
        <v>0</v>
      </c>
      <c r="N23" s="54">
        <f>別紙!G29</f>
        <v>0</v>
      </c>
      <c r="O23" t="str" cm="1">
        <f t="array" ref="O23">_xlfn.IFS(別紙!K29="①高度管理医療機器等","高度管理医療機器等",別紙!K29="②特定管理医療機器","特定管理医療機器",別紙!K29="③補聴器","補聴器",別紙!K29="④家庭用電気治療器","家庭用電気治療器",別紙!K29="⑤補聴器及び家庭用電気治療器","補聴器及び家庭用電気治療器",TRUE,"－")</f>
        <v>－</v>
      </c>
      <c r="P23" t="str">
        <f>TEXT(別紙!M29,"yyyy-mm-dd")&amp;"~"&amp;TEXT(別紙!O29,"yyyy-mm-dd")&amp;"("&amp;DATEDIF(別紙!M29,別紙!O29,"y")&amp;"年"&amp;" "&amp;DATEDIF(別紙!M29,別紙!O29,"ym")&amp;"ヶ月"&amp;" "&amp;DATEDIF(別紙!M29,別紙!O29,"md")&amp;"日"&amp;")"</f>
        <v>1900-01-00~1900-01-00(0年 0ヶ月 0日)</v>
      </c>
      <c r="Q23" t="str" cm="1">
        <f t="array" ref="Q23">_xlfn.IFS(別紙!P29="①高度管理医療機器等","高度管理医療機器等",別紙!P29="②特定管理医療機器","特定管理医療機器",別紙!P29="③補聴器","補聴器",別紙!P29="④家庭用電気治療器","家庭用電気治療器",別紙!P29="⑤補聴器及び家庭用電気治療器","補聴器及び家庭用電気治療器",TRUE,"－")</f>
        <v>－</v>
      </c>
      <c r="U23" t="s">
        <v>144</v>
      </c>
    </row>
    <row r="24" spans="2:21">
      <c r="B24">
        <f>受講案内差込用!A24</f>
        <v>0</v>
      </c>
      <c r="C24">
        <f>受講案内差込用!B24</f>
        <v>0</v>
      </c>
      <c r="D24" s="85" t="s">
        <v>164</v>
      </c>
      <c r="E24" s="27" t="s">
        <v>142</v>
      </c>
      <c r="F24" s="27" t="s">
        <v>142</v>
      </c>
      <c r="G24">
        <v>23</v>
      </c>
      <c r="H24" t="s">
        <v>143</v>
      </c>
      <c r="I24" t="s">
        <v>145</v>
      </c>
      <c r="J24">
        <f>申込書!$C$24</f>
        <v>0</v>
      </c>
      <c r="K24" t="str">
        <f>別紙!R30&amp;"|"&amp;別紙!S30&amp;"|"&amp;別紙!T30&amp;"|"&amp;別紙!U30&amp;"|"&amp;別紙!V30</f>
        <v>||||</v>
      </c>
      <c r="L24" s="50">
        <f>申込書!$C$32</f>
        <v>0</v>
      </c>
      <c r="M24">
        <f>別紙!J30</f>
        <v>0</v>
      </c>
      <c r="N24" s="54">
        <f>別紙!G30</f>
        <v>0</v>
      </c>
      <c r="O24" t="str" cm="1">
        <f t="array" ref="O24">_xlfn.IFS(別紙!K30="①高度管理医療機器等","高度管理医療機器等",別紙!K30="②特定管理医療機器","特定管理医療機器",別紙!K30="③補聴器","補聴器",別紙!K30="④家庭用電気治療器","家庭用電気治療器",別紙!K30="⑤補聴器及び家庭用電気治療器","補聴器及び家庭用電気治療器",TRUE,"－")</f>
        <v>－</v>
      </c>
      <c r="P24" t="str">
        <f>TEXT(別紙!M30,"yyyy-mm-dd")&amp;"~"&amp;TEXT(別紙!O30,"yyyy-mm-dd")&amp;"("&amp;DATEDIF(別紙!M30,別紙!O30,"y")&amp;"年"&amp;" "&amp;DATEDIF(別紙!M30,別紙!O30,"ym")&amp;"ヶ月"&amp;" "&amp;DATEDIF(別紙!M30,別紙!O30,"md")&amp;"日"&amp;")"</f>
        <v>1900-01-00~1900-01-00(0年 0ヶ月 0日)</v>
      </c>
      <c r="Q24" t="str" cm="1">
        <f t="array" ref="Q24">_xlfn.IFS(別紙!P30="①高度管理医療機器等","高度管理医療機器等",別紙!P30="②特定管理医療機器","特定管理医療機器",別紙!P30="③補聴器","補聴器",別紙!P30="④家庭用電気治療器","家庭用電気治療器",別紙!P30="⑤補聴器及び家庭用電気治療器","補聴器及び家庭用電気治療器",TRUE,"－")</f>
        <v>－</v>
      </c>
      <c r="U24" t="s">
        <v>144</v>
      </c>
    </row>
    <row r="25" spans="2:21">
      <c r="B25">
        <f>受講案内差込用!A25</f>
        <v>0</v>
      </c>
      <c r="C25">
        <f>受講案内差込用!B25</f>
        <v>0</v>
      </c>
      <c r="D25" s="85" t="s">
        <v>164</v>
      </c>
      <c r="E25" s="27" t="s">
        <v>142</v>
      </c>
      <c r="F25" s="27" t="s">
        <v>142</v>
      </c>
      <c r="G25">
        <v>24</v>
      </c>
      <c r="H25" t="s">
        <v>143</v>
      </c>
      <c r="I25" t="s">
        <v>145</v>
      </c>
      <c r="J25">
        <f>申込書!$C$24</f>
        <v>0</v>
      </c>
      <c r="K25" t="str">
        <f>別紙!R31&amp;"|"&amp;別紙!S31&amp;"|"&amp;別紙!T31&amp;"|"&amp;別紙!U31&amp;"|"&amp;別紙!V31</f>
        <v>||||</v>
      </c>
      <c r="L25" s="50">
        <f>申込書!$C$32</f>
        <v>0</v>
      </c>
      <c r="M25">
        <f>別紙!J31</f>
        <v>0</v>
      </c>
      <c r="N25" s="54">
        <f>別紙!G31</f>
        <v>0</v>
      </c>
      <c r="O25" t="str" cm="1">
        <f t="array" ref="O25">_xlfn.IFS(別紙!K31="①高度管理医療機器等","高度管理医療機器等",別紙!K31="②特定管理医療機器","特定管理医療機器",別紙!K31="③補聴器","補聴器",別紙!K31="④家庭用電気治療器","家庭用電気治療器",別紙!K31="⑤補聴器及び家庭用電気治療器","補聴器及び家庭用電気治療器",TRUE,"－")</f>
        <v>－</v>
      </c>
      <c r="P25" t="str">
        <f>TEXT(別紙!M31,"yyyy-mm-dd")&amp;"~"&amp;TEXT(別紙!O31,"yyyy-mm-dd")&amp;"("&amp;DATEDIF(別紙!M31,別紙!O31,"y")&amp;"年"&amp;" "&amp;DATEDIF(別紙!M31,別紙!O31,"ym")&amp;"ヶ月"&amp;" "&amp;DATEDIF(別紙!M31,別紙!O31,"md")&amp;"日"&amp;")"</f>
        <v>1900-01-00~1900-01-00(0年 0ヶ月 0日)</v>
      </c>
      <c r="Q25" t="str" cm="1">
        <f t="array" ref="Q25">_xlfn.IFS(別紙!P31="①高度管理医療機器等","高度管理医療機器等",別紙!P31="②特定管理医療機器","特定管理医療機器",別紙!P31="③補聴器","補聴器",別紙!P31="④家庭用電気治療器","家庭用電気治療器",別紙!P31="⑤補聴器及び家庭用電気治療器","補聴器及び家庭用電気治療器",TRUE,"－")</f>
        <v>－</v>
      </c>
      <c r="U25" t="s">
        <v>144</v>
      </c>
    </row>
    <row r="26" spans="2:21">
      <c r="B26">
        <f>受講案内差込用!A26</f>
        <v>0</v>
      </c>
      <c r="C26">
        <f>受講案内差込用!B26</f>
        <v>0</v>
      </c>
      <c r="D26" s="85" t="s">
        <v>164</v>
      </c>
      <c r="E26" s="27" t="s">
        <v>142</v>
      </c>
      <c r="F26" s="27" t="s">
        <v>142</v>
      </c>
      <c r="G26">
        <v>25</v>
      </c>
      <c r="H26" t="s">
        <v>143</v>
      </c>
      <c r="I26" t="s">
        <v>145</v>
      </c>
      <c r="J26">
        <f>申込書!$C$24</f>
        <v>0</v>
      </c>
      <c r="K26" t="str">
        <f>別紙!R32&amp;"|"&amp;別紙!S32&amp;"|"&amp;別紙!T32&amp;"|"&amp;別紙!U32&amp;"|"&amp;別紙!V32</f>
        <v>||||</v>
      </c>
      <c r="L26" s="50">
        <f>申込書!$C$32</f>
        <v>0</v>
      </c>
      <c r="M26">
        <f>別紙!J32</f>
        <v>0</v>
      </c>
      <c r="N26" s="54">
        <f>別紙!G32</f>
        <v>0</v>
      </c>
      <c r="O26" t="str" cm="1">
        <f t="array" ref="O26">_xlfn.IFS(別紙!K32="①高度管理医療機器等","高度管理医療機器等",別紙!K32="②特定管理医療機器","特定管理医療機器",別紙!K32="③補聴器","補聴器",別紙!K32="④家庭用電気治療器","家庭用電気治療器",別紙!K32="⑤補聴器及び家庭用電気治療器","補聴器及び家庭用電気治療器",TRUE,"－")</f>
        <v>－</v>
      </c>
      <c r="P26" t="str">
        <f>TEXT(別紙!M32,"yyyy-mm-dd")&amp;"~"&amp;TEXT(別紙!O32,"yyyy-mm-dd")&amp;"("&amp;DATEDIF(別紙!M32,別紙!O32,"y")&amp;"年"&amp;" "&amp;DATEDIF(別紙!M32,別紙!O32,"ym")&amp;"ヶ月"&amp;" "&amp;DATEDIF(別紙!M32,別紙!O32,"md")&amp;"日"&amp;")"</f>
        <v>1900-01-00~1900-01-00(0年 0ヶ月 0日)</v>
      </c>
      <c r="Q26" t="str" cm="1">
        <f t="array" ref="Q26">_xlfn.IFS(別紙!P32="①高度管理医療機器等","高度管理医療機器等",別紙!P32="②特定管理医療機器","特定管理医療機器",別紙!P32="③補聴器","補聴器",別紙!P32="④家庭用電気治療器","家庭用電気治療器",別紙!P32="⑤補聴器及び家庭用電気治療器","補聴器及び家庭用電気治療器",TRUE,"－")</f>
        <v>－</v>
      </c>
      <c r="U26" t="s">
        <v>144</v>
      </c>
    </row>
    <row r="27" spans="2:21">
      <c r="B27">
        <f>受講案内差込用!A27</f>
        <v>0</v>
      </c>
      <c r="C27">
        <f>受講案内差込用!B27</f>
        <v>0</v>
      </c>
      <c r="D27" s="85" t="s">
        <v>164</v>
      </c>
      <c r="E27" s="27" t="s">
        <v>142</v>
      </c>
      <c r="F27" s="27" t="s">
        <v>142</v>
      </c>
      <c r="G27">
        <v>26</v>
      </c>
      <c r="H27" t="s">
        <v>143</v>
      </c>
      <c r="I27" t="s">
        <v>145</v>
      </c>
      <c r="J27">
        <f>申込書!$C$24</f>
        <v>0</v>
      </c>
      <c r="K27" t="str">
        <f>別紙!R33&amp;"|"&amp;別紙!S33&amp;"|"&amp;別紙!T33&amp;"|"&amp;別紙!U33&amp;"|"&amp;別紙!V33</f>
        <v>||||</v>
      </c>
      <c r="L27" s="50">
        <f>申込書!$C$32</f>
        <v>0</v>
      </c>
      <c r="M27">
        <f>別紙!J33</f>
        <v>0</v>
      </c>
      <c r="N27" s="54">
        <f>別紙!G33</f>
        <v>0</v>
      </c>
      <c r="O27" t="str" cm="1">
        <f t="array" ref="O27">_xlfn.IFS(別紙!K33="①高度管理医療機器等","高度管理医療機器等",別紙!K33="②特定管理医療機器","特定管理医療機器",別紙!K33="③補聴器","補聴器",別紙!K33="④家庭用電気治療器","家庭用電気治療器",別紙!K33="⑤補聴器及び家庭用電気治療器","補聴器及び家庭用電気治療器",TRUE,"－")</f>
        <v>－</v>
      </c>
      <c r="P27" t="str">
        <f>TEXT(別紙!M33,"yyyy-mm-dd")&amp;"~"&amp;TEXT(別紙!O33,"yyyy-mm-dd")&amp;"("&amp;DATEDIF(別紙!M33,別紙!O33,"y")&amp;"年"&amp;" "&amp;DATEDIF(別紙!M33,別紙!O33,"ym")&amp;"ヶ月"&amp;" "&amp;DATEDIF(別紙!M33,別紙!O33,"md")&amp;"日"&amp;")"</f>
        <v>1900-01-00~1900-01-00(0年 0ヶ月 0日)</v>
      </c>
      <c r="Q27" t="str" cm="1">
        <f t="array" ref="Q27">_xlfn.IFS(別紙!P33="①高度管理医療機器等","高度管理医療機器等",別紙!P33="②特定管理医療機器","特定管理医療機器",別紙!P33="③補聴器","補聴器",別紙!P33="④家庭用電気治療器","家庭用電気治療器",別紙!P33="⑤補聴器及び家庭用電気治療器","補聴器及び家庭用電気治療器",TRUE,"－")</f>
        <v>－</v>
      </c>
      <c r="U27" t="s">
        <v>144</v>
      </c>
    </row>
    <row r="28" spans="2:21">
      <c r="B28">
        <f>受講案内差込用!A28</f>
        <v>0</v>
      </c>
      <c r="C28">
        <f>受講案内差込用!B28</f>
        <v>0</v>
      </c>
      <c r="D28" s="85" t="s">
        <v>164</v>
      </c>
      <c r="E28" s="27" t="s">
        <v>142</v>
      </c>
      <c r="F28" s="27" t="s">
        <v>142</v>
      </c>
      <c r="G28">
        <v>27</v>
      </c>
      <c r="H28" t="s">
        <v>143</v>
      </c>
      <c r="I28" t="s">
        <v>145</v>
      </c>
      <c r="J28">
        <f>申込書!$C$24</f>
        <v>0</v>
      </c>
      <c r="K28" t="str">
        <f>別紙!R34&amp;"|"&amp;別紙!S34&amp;"|"&amp;別紙!T34&amp;"|"&amp;別紙!U34&amp;"|"&amp;別紙!V34</f>
        <v>||||</v>
      </c>
      <c r="L28" s="50">
        <f>申込書!$C$32</f>
        <v>0</v>
      </c>
      <c r="M28">
        <f>別紙!J34</f>
        <v>0</v>
      </c>
      <c r="N28" s="54">
        <f>別紙!G34</f>
        <v>0</v>
      </c>
      <c r="O28" t="str" cm="1">
        <f t="array" ref="O28">_xlfn.IFS(別紙!K34="①高度管理医療機器等","高度管理医療機器等",別紙!K34="②特定管理医療機器","特定管理医療機器",別紙!K34="③補聴器","補聴器",別紙!K34="④家庭用電気治療器","家庭用電気治療器",別紙!K34="⑤補聴器及び家庭用電気治療器","補聴器及び家庭用電気治療器",TRUE,"－")</f>
        <v>－</v>
      </c>
      <c r="P28" t="str">
        <f>TEXT(別紙!M34,"yyyy-mm-dd")&amp;"~"&amp;TEXT(別紙!O34,"yyyy-mm-dd")&amp;"("&amp;DATEDIF(別紙!M34,別紙!O34,"y")&amp;"年"&amp;" "&amp;DATEDIF(別紙!M34,別紙!O34,"ym")&amp;"ヶ月"&amp;" "&amp;DATEDIF(別紙!M34,別紙!O34,"md")&amp;"日"&amp;")"</f>
        <v>1900-01-00~1900-01-00(0年 0ヶ月 0日)</v>
      </c>
      <c r="Q28" t="str" cm="1">
        <f t="array" ref="Q28">_xlfn.IFS(別紙!P34="①高度管理医療機器等","高度管理医療機器等",別紙!P34="②特定管理医療機器","特定管理医療機器",別紙!P34="③補聴器","補聴器",別紙!P34="④家庭用電気治療器","家庭用電気治療器",別紙!P34="⑤補聴器及び家庭用電気治療器","補聴器及び家庭用電気治療器",TRUE,"－")</f>
        <v>－</v>
      </c>
      <c r="U28" t="s">
        <v>144</v>
      </c>
    </row>
    <row r="29" spans="2:21">
      <c r="B29">
        <f>受講案内差込用!A29</f>
        <v>0</v>
      </c>
      <c r="C29">
        <f>受講案内差込用!B29</f>
        <v>0</v>
      </c>
      <c r="D29" s="85" t="s">
        <v>164</v>
      </c>
      <c r="E29" s="27" t="s">
        <v>142</v>
      </c>
      <c r="F29" s="27" t="s">
        <v>142</v>
      </c>
      <c r="G29">
        <v>28</v>
      </c>
      <c r="H29" t="s">
        <v>143</v>
      </c>
      <c r="I29" t="s">
        <v>145</v>
      </c>
      <c r="J29">
        <f>申込書!$C$24</f>
        <v>0</v>
      </c>
      <c r="K29" t="str">
        <f>別紙!R35&amp;"|"&amp;別紙!S35&amp;"|"&amp;別紙!T35&amp;"|"&amp;別紙!U35&amp;"|"&amp;別紙!V35</f>
        <v>||||</v>
      </c>
      <c r="L29" s="50">
        <f>申込書!$C$32</f>
        <v>0</v>
      </c>
      <c r="M29">
        <f>別紙!J35</f>
        <v>0</v>
      </c>
      <c r="N29" s="54">
        <f>別紙!G35</f>
        <v>0</v>
      </c>
      <c r="O29" t="str" cm="1">
        <f t="array" ref="O29">_xlfn.IFS(別紙!K35="①高度管理医療機器等","高度管理医療機器等",別紙!K35="②特定管理医療機器","特定管理医療機器",別紙!K35="③補聴器","補聴器",別紙!K35="④家庭用電気治療器","家庭用電気治療器",別紙!K35="⑤補聴器及び家庭用電気治療器","補聴器及び家庭用電気治療器",TRUE,"－")</f>
        <v>－</v>
      </c>
      <c r="P29" t="str">
        <f>TEXT(別紙!M35,"yyyy-mm-dd")&amp;"~"&amp;TEXT(別紙!O35,"yyyy-mm-dd")&amp;"("&amp;DATEDIF(別紙!M35,別紙!O35,"y")&amp;"年"&amp;" "&amp;DATEDIF(別紙!M35,別紙!O35,"ym")&amp;"ヶ月"&amp;" "&amp;DATEDIF(別紙!M35,別紙!O35,"md")&amp;"日"&amp;")"</f>
        <v>1900-01-00~1900-01-00(0年 0ヶ月 0日)</v>
      </c>
      <c r="Q29" t="str" cm="1">
        <f t="array" ref="Q29">_xlfn.IFS(別紙!P35="①高度管理医療機器等","高度管理医療機器等",別紙!P35="②特定管理医療機器","特定管理医療機器",別紙!P35="③補聴器","補聴器",別紙!P35="④家庭用電気治療器","家庭用電気治療器",別紙!P35="⑤補聴器及び家庭用電気治療器","補聴器及び家庭用電気治療器",TRUE,"－")</f>
        <v>－</v>
      </c>
      <c r="U29" t="s">
        <v>144</v>
      </c>
    </row>
    <row r="30" spans="2:21">
      <c r="B30">
        <f>受講案内差込用!A30</f>
        <v>0</v>
      </c>
      <c r="C30">
        <f>受講案内差込用!B30</f>
        <v>0</v>
      </c>
      <c r="D30" s="85" t="s">
        <v>164</v>
      </c>
      <c r="E30" s="27" t="s">
        <v>142</v>
      </c>
      <c r="F30" s="27" t="s">
        <v>142</v>
      </c>
      <c r="G30">
        <v>29</v>
      </c>
      <c r="H30" t="s">
        <v>143</v>
      </c>
      <c r="I30" t="s">
        <v>145</v>
      </c>
      <c r="J30">
        <f>申込書!$C$24</f>
        <v>0</v>
      </c>
      <c r="K30" t="str">
        <f>別紙!R36&amp;"|"&amp;別紙!S36&amp;"|"&amp;別紙!T36&amp;"|"&amp;別紙!U36&amp;"|"&amp;別紙!V36</f>
        <v>||||</v>
      </c>
      <c r="L30" s="50">
        <f>申込書!$C$32</f>
        <v>0</v>
      </c>
      <c r="M30">
        <f>別紙!J36</f>
        <v>0</v>
      </c>
      <c r="N30" s="54">
        <f>別紙!G36</f>
        <v>0</v>
      </c>
      <c r="O30" t="str" cm="1">
        <f t="array" ref="O30">_xlfn.IFS(別紙!K36="①高度管理医療機器等","高度管理医療機器等",別紙!K36="②特定管理医療機器","特定管理医療機器",別紙!K36="③補聴器","補聴器",別紙!K36="④家庭用電気治療器","家庭用電気治療器",別紙!K36="⑤補聴器及び家庭用電気治療器","補聴器及び家庭用電気治療器",TRUE,"－")</f>
        <v>－</v>
      </c>
      <c r="P30" t="str">
        <f>TEXT(別紙!M36,"yyyy-mm-dd")&amp;"~"&amp;TEXT(別紙!O36,"yyyy-mm-dd")&amp;"("&amp;DATEDIF(別紙!M36,別紙!O36,"y")&amp;"年"&amp;" "&amp;DATEDIF(別紙!M36,別紙!O36,"ym")&amp;"ヶ月"&amp;" "&amp;DATEDIF(別紙!M36,別紙!O36,"md")&amp;"日"&amp;")"</f>
        <v>1900-01-00~1900-01-00(0年 0ヶ月 0日)</v>
      </c>
      <c r="Q30" t="str" cm="1">
        <f t="array" ref="Q30">_xlfn.IFS(別紙!P36="①高度管理医療機器等","高度管理医療機器等",別紙!P36="②特定管理医療機器","特定管理医療機器",別紙!P36="③補聴器","補聴器",別紙!P36="④家庭用電気治療器","家庭用電気治療器",別紙!P36="⑤補聴器及び家庭用電気治療器","補聴器及び家庭用電気治療器",TRUE,"－")</f>
        <v>－</v>
      </c>
      <c r="U30" t="s">
        <v>144</v>
      </c>
    </row>
    <row r="31" spans="2:21">
      <c r="B31">
        <f>受講案内差込用!A31</f>
        <v>0</v>
      </c>
      <c r="C31">
        <f>受講案内差込用!B31</f>
        <v>0</v>
      </c>
      <c r="D31" s="85" t="s">
        <v>164</v>
      </c>
      <c r="E31" s="27" t="s">
        <v>142</v>
      </c>
      <c r="F31" s="27" t="s">
        <v>142</v>
      </c>
      <c r="G31">
        <v>30</v>
      </c>
      <c r="H31" t="s">
        <v>143</v>
      </c>
      <c r="I31" t="s">
        <v>145</v>
      </c>
      <c r="J31">
        <f>申込書!$C$24</f>
        <v>0</v>
      </c>
      <c r="K31" t="str">
        <f>別紙!R37&amp;"|"&amp;別紙!S37&amp;"|"&amp;別紙!T37&amp;"|"&amp;別紙!U37&amp;"|"&amp;別紙!V37</f>
        <v>||||</v>
      </c>
      <c r="L31" s="50">
        <f>申込書!$C$32</f>
        <v>0</v>
      </c>
      <c r="M31">
        <f>別紙!J37</f>
        <v>0</v>
      </c>
      <c r="N31" s="54">
        <f>別紙!G37</f>
        <v>0</v>
      </c>
      <c r="O31" t="str" cm="1">
        <f t="array" ref="O31">_xlfn.IFS(別紙!K37="①高度管理医療機器等","高度管理医療機器等",別紙!K37="②特定管理医療機器","特定管理医療機器",別紙!K37="③補聴器","補聴器",別紙!K37="④家庭用電気治療器","家庭用電気治療器",別紙!K37="⑤補聴器及び家庭用電気治療器","補聴器及び家庭用電気治療器",TRUE,"－")</f>
        <v>－</v>
      </c>
      <c r="P31" t="str">
        <f>TEXT(別紙!M37,"yyyy-mm-dd")&amp;"~"&amp;TEXT(別紙!O37,"yyyy-mm-dd")&amp;"("&amp;DATEDIF(別紙!M37,別紙!O37,"y")&amp;"年"&amp;" "&amp;DATEDIF(別紙!M37,別紙!O37,"ym")&amp;"ヶ月"&amp;" "&amp;DATEDIF(別紙!M37,別紙!O37,"md")&amp;"日"&amp;")"</f>
        <v>1900-01-00~1900-01-00(0年 0ヶ月 0日)</v>
      </c>
      <c r="Q31" t="str" cm="1">
        <f t="array" ref="Q31">_xlfn.IFS(別紙!P37="①高度管理医療機器等","高度管理医療機器等",別紙!P37="②特定管理医療機器","特定管理医療機器",別紙!P37="③補聴器","補聴器",別紙!P37="④家庭用電気治療器","家庭用電気治療器",別紙!P37="⑤補聴器及び家庭用電気治療器","補聴器及び家庭用電気治療器",TRUE,"－")</f>
        <v>－</v>
      </c>
      <c r="U31" t="s">
        <v>144</v>
      </c>
    </row>
    <row r="32" spans="2:21">
      <c r="B32">
        <f>受講案内差込用!A32</f>
        <v>0</v>
      </c>
      <c r="C32">
        <f>受講案内差込用!B32</f>
        <v>0</v>
      </c>
      <c r="D32" s="85" t="s">
        <v>164</v>
      </c>
      <c r="E32" s="27" t="s">
        <v>142</v>
      </c>
      <c r="F32" s="27" t="s">
        <v>142</v>
      </c>
      <c r="G32">
        <v>31</v>
      </c>
      <c r="H32" t="s">
        <v>143</v>
      </c>
      <c r="I32" t="s">
        <v>145</v>
      </c>
      <c r="J32">
        <f>申込書!$C$24</f>
        <v>0</v>
      </c>
      <c r="K32" t="str">
        <f>別紙!R38&amp;"|"&amp;別紙!S38&amp;"|"&amp;別紙!T38&amp;"|"&amp;別紙!U38&amp;"|"&amp;別紙!V38</f>
        <v>||||</v>
      </c>
      <c r="L32" s="50">
        <f>申込書!$C$32</f>
        <v>0</v>
      </c>
      <c r="M32">
        <f>別紙!J38</f>
        <v>0</v>
      </c>
      <c r="N32" s="54">
        <f>別紙!G38</f>
        <v>0</v>
      </c>
      <c r="O32" t="str" cm="1">
        <f t="array" ref="O32">_xlfn.IFS(別紙!K38="①高度管理医療機器等","高度管理医療機器等",別紙!K38="②特定管理医療機器","特定管理医療機器",別紙!K38="③補聴器","補聴器",別紙!K38="④家庭用電気治療器","家庭用電気治療器",別紙!K38="⑤補聴器及び家庭用電気治療器","補聴器及び家庭用電気治療器",TRUE,"－")</f>
        <v>－</v>
      </c>
      <c r="P32" t="str">
        <f>TEXT(別紙!M38,"yyyy-mm-dd")&amp;"~"&amp;TEXT(別紙!O38,"yyyy-mm-dd")&amp;"("&amp;DATEDIF(別紙!M38,別紙!O38,"y")&amp;"年"&amp;" "&amp;DATEDIF(別紙!M38,別紙!O38,"ym")&amp;"ヶ月"&amp;" "&amp;DATEDIF(別紙!M38,別紙!O38,"md")&amp;"日"&amp;")"</f>
        <v>1900-01-00~1900-01-00(0年 0ヶ月 0日)</v>
      </c>
      <c r="Q32" t="str" cm="1">
        <f t="array" ref="Q32">_xlfn.IFS(別紙!P38="①高度管理医療機器等","高度管理医療機器等",別紙!P38="②特定管理医療機器","特定管理医療機器",別紙!P38="③補聴器","補聴器",別紙!P38="④家庭用電気治療器","家庭用電気治療器",別紙!P38="⑤補聴器及び家庭用電気治療器","補聴器及び家庭用電気治療器",TRUE,"－")</f>
        <v>－</v>
      </c>
      <c r="U32" t="s">
        <v>144</v>
      </c>
    </row>
    <row r="33" spans="2:21">
      <c r="B33">
        <f>受講案内差込用!A33</f>
        <v>0</v>
      </c>
      <c r="C33">
        <f>受講案内差込用!B33</f>
        <v>0</v>
      </c>
      <c r="D33" s="85" t="s">
        <v>164</v>
      </c>
      <c r="E33" s="27" t="s">
        <v>142</v>
      </c>
      <c r="F33" s="27" t="s">
        <v>142</v>
      </c>
      <c r="G33">
        <v>32</v>
      </c>
      <c r="H33" t="s">
        <v>143</v>
      </c>
      <c r="I33" t="s">
        <v>145</v>
      </c>
      <c r="J33">
        <f>申込書!$C$24</f>
        <v>0</v>
      </c>
      <c r="K33" t="str">
        <f>別紙!R39&amp;"|"&amp;別紙!S39&amp;"|"&amp;別紙!T39&amp;"|"&amp;別紙!U39&amp;"|"&amp;別紙!V39</f>
        <v>||||</v>
      </c>
      <c r="L33" s="50">
        <f>申込書!$C$32</f>
        <v>0</v>
      </c>
      <c r="M33">
        <f>別紙!J39</f>
        <v>0</v>
      </c>
      <c r="N33" s="54">
        <f>別紙!G39</f>
        <v>0</v>
      </c>
      <c r="O33" t="str" cm="1">
        <f t="array" ref="O33">_xlfn.IFS(別紙!K39="①高度管理医療機器等","高度管理医療機器等",別紙!K39="②特定管理医療機器","特定管理医療機器",別紙!K39="③補聴器","補聴器",別紙!K39="④家庭用電気治療器","家庭用電気治療器",別紙!K39="⑤補聴器及び家庭用電気治療器","補聴器及び家庭用電気治療器",TRUE,"－")</f>
        <v>－</v>
      </c>
      <c r="P33" t="str">
        <f>TEXT(別紙!M39,"yyyy-mm-dd")&amp;"~"&amp;TEXT(別紙!O39,"yyyy-mm-dd")&amp;"("&amp;DATEDIF(別紙!M39,別紙!O39,"y")&amp;"年"&amp;" "&amp;DATEDIF(別紙!M39,別紙!O39,"ym")&amp;"ヶ月"&amp;" "&amp;DATEDIF(別紙!M39,別紙!O39,"md")&amp;"日"&amp;")"</f>
        <v>1900-01-00~1900-01-00(0年 0ヶ月 0日)</v>
      </c>
      <c r="Q33" t="str" cm="1">
        <f t="array" ref="Q33">_xlfn.IFS(別紙!P39="①高度管理医療機器等","高度管理医療機器等",別紙!P39="②特定管理医療機器","特定管理医療機器",別紙!P39="③補聴器","補聴器",別紙!P39="④家庭用電気治療器","家庭用電気治療器",別紙!P39="⑤補聴器及び家庭用電気治療器","補聴器及び家庭用電気治療器",TRUE,"－")</f>
        <v>－</v>
      </c>
      <c r="U33" t="s">
        <v>144</v>
      </c>
    </row>
    <row r="34" spans="2:21">
      <c r="B34">
        <f>受講案内差込用!A34</f>
        <v>0</v>
      </c>
      <c r="C34">
        <f>受講案内差込用!B34</f>
        <v>0</v>
      </c>
      <c r="D34" s="85" t="s">
        <v>164</v>
      </c>
      <c r="E34" s="27" t="s">
        <v>142</v>
      </c>
      <c r="F34" s="27" t="s">
        <v>142</v>
      </c>
      <c r="G34">
        <v>33</v>
      </c>
      <c r="H34" t="s">
        <v>143</v>
      </c>
      <c r="I34" t="s">
        <v>145</v>
      </c>
      <c r="J34">
        <f>申込書!$C$24</f>
        <v>0</v>
      </c>
      <c r="K34" t="str">
        <f>別紙!R40&amp;"|"&amp;別紙!S40&amp;"|"&amp;別紙!T40&amp;"|"&amp;別紙!U40&amp;"|"&amp;別紙!V40</f>
        <v>||||</v>
      </c>
      <c r="L34" s="50">
        <f>申込書!$C$32</f>
        <v>0</v>
      </c>
      <c r="M34">
        <f>別紙!J40</f>
        <v>0</v>
      </c>
      <c r="N34" s="54">
        <f>別紙!G40</f>
        <v>0</v>
      </c>
      <c r="O34" t="str" cm="1">
        <f t="array" ref="O34">_xlfn.IFS(別紙!K40="①高度管理医療機器等","高度管理医療機器等",別紙!K40="②特定管理医療機器","特定管理医療機器",別紙!K40="③補聴器","補聴器",別紙!K40="④家庭用電気治療器","家庭用電気治療器",別紙!K40="⑤補聴器及び家庭用電気治療器","補聴器及び家庭用電気治療器",TRUE,"－")</f>
        <v>－</v>
      </c>
      <c r="P34" t="str">
        <f>TEXT(別紙!M40,"yyyy-mm-dd")&amp;"~"&amp;TEXT(別紙!O40,"yyyy-mm-dd")&amp;"("&amp;DATEDIF(別紙!M40,別紙!O40,"y")&amp;"年"&amp;" "&amp;DATEDIF(別紙!M40,別紙!O40,"ym")&amp;"ヶ月"&amp;" "&amp;DATEDIF(別紙!M40,別紙!O40,"md")&amp;"日"&amp;")"</f>
        <v>1900-01-00~1900-01-00(0年 0ヶ月 0日)</v>
      </c>
      <c r="Q34" t="str" cm="1">
        <f t="array" ref="Q34">_xlfn.IFS(別紙!P40="①高度管理医療機器等","高度管理医療機器等",別紙!P40="②特定管理医療機器","特定管理医療機器",別紙!P40="③補聴器","補聴器",別紙!P40="④家庭用電気治療器","家庭用電気治療器",別紙!P40="⑤補聴器及び家庭用電気治療器","補聴器及び家庭用電気治療器",TRUE,"－")</f>
        <v>－</v>
      </c>
      <c r="U34" t="s">
        <v>144</v>
      </c>
    </row>
    <row r="35" spans="2:21">
      <c r="B35">
        <f>受講案内差込用!A35</f>
        <v>0</v>
      </c>
      <c r="C35">
        <f>受講案内差込用!B35</f>
        <v>0</v>
      </c>
      <c r="D35" s="85" t="s">
        <v>164</v>
      </c>
      <c r="E35" s="27" t="s">
        <v>142</v>
      </c>
      <c r="F35" s="27" t="s">
        <v>142</v>
      </c>
      <c r="G35">
        <v>34</v>
      </c>
      <c r="H35" t="s">
        <v>143</v>
      </c>
      <c r="I35" t="s">
        <v>145</v>
      </c>
      <c r="J35">
        <f>申込書!$C$24</f>
        <v>0</v>
      </c>
      <c r="K35" t="str">
        <f>別紙!R41&amp;"|"&amp;別紙!S41&amp;"|"&amp;別紙!T41&amp;"|"&amp;別紙!U41&amp;"|"&amp;別紙!V41</f>
        <v>||||</v>
      </c>
      <c r="L35" s="50">
        <f>申込書!$C$32</f>
        <v>0</v>
      </c>
      <c r="M35">
        <f>別紙!J41</f>
        <v>0</v>
      </c>
      <c r="N35" s="54">
        <f>別紙!G41</f>
        <v>0</v>
      </c>
      <c r="O35" t="str" cm="1">
        <f t="array" ref="O35">_xlfn.IFS(別紙!K41="①高度管理医療機器等","高度管理医療機器等",別紙!K41="②特定管理医療機器","特定管理医療機器",別紙!K41="③補聴器","補聴器",別紙!K41="④家庭用電気治療器","家庭用電気治療器",別紙!K41="⑤補聴器及び家庭用電気治療器","補聴器及び家庭用電気治療器",TRUE,"－")</f>
        <v>－</v>
      </c>
      <c r="P35" t="str">
        <f>TEXT(別紙!M41,"yyyy-mm-dd")&amp;"~"&amp;TEXT(別紙!O41,"yyyy-mm-dd")&amp;"("&amp;DATEDIF(別紙!M41,別紙!O41,"y")&amp;"年"&amp;" "&amp;DATEDIF(別紙!M41,別紙!O41,"ym")&amp;"ヶ月"&amp;" "&amp;DATEDIF(別紙!M41,別紙!O41,"md")&amp;"日"&amp;")"</f>
        <v>1900-01-00~1900-01-00(0年 0ヶ月 0日)</v>
      </c>
      <c r="Q35" t="str" cm="1">
        <f t="array" ref="Q35">_xlfn.IFS(別紙!P41="①高度管理医療機器等","高度管理医療機器等",別紙!P41="②特定管理医療機器","特定管理医療機器",別紙!P41="③補聴器","補聴器",別紙!P41="④家庭用電気治療器","家庭用電気治療器",別紙!P41="⑤補聴器及び家庭用電気治療器","補聴器及び家庭用電気治療器",TRUE,"－")</f>
        <v>－</v>
      </c>
      <c r="U35" t="s">
        <v>144</v>
      </c>
    </row>
    <row r="36" spans="2:21">
      <c r="B36">
        <f>受講案内差込用!A36</f>
        <v>0</v>
      </c>
      <c r="C36">
        <f>受講案内差込用!B36</f>
        <v>0</v>
      </c>
      <c r="D36" s="85" t="s">
        <v>164</v>
      </c>
      <c r="E36" s="27" t="s">
        <v>142</v>
      </c>
      <c r="F36" s="27" t="s">
        <v>142</v>
      </c>
      <c r="G36">
        <v>35</v>
      </c>
      <c r="H36" t="s">
        <v>143</v>
      </c>
      <c r="I36" t="s">
        <v>145</v>
      </c>
      <c r="J36">
        <f>申込書!$C$24</f>
        <v>0</v>
      </c>
      <c r="K36" t="str">
        <f>別紙!R42&amp;"|"&amp;別紙!S42&amp;"|"&amp;別紙!T42&amp;"|"&amp;別紙!U42&amp;"|"&amp;別紙!V42</f>
        <v>||||</v>
      </c>
      <c r="L36" s="50">
        <f>申込書!$C$32</f>
        <v>0</v>
      </c>
      <c r="M36">
        <f>別紙!J42</f>
        <v>0</v>
      </c>
      <c r="N36" s="54">
        <f>別紙!G42</f>
        <v>0</v>
      </c>
      <c r="O36" t="str" cm="1">
        <f t="array" ref="O36">_xlfn.IFS(別紙!K42="①高度管理医療機器等","高度管理医療機器等",別紙!K42="②特定管理医療機器","特定管理医療機器",別紙!K42="③補聴器","補聴器",別紙!K42="④家庭用電気治療器","家庭用電気治療器",別紙!K42="⑤補聴器及び家庭用電気治療器","補聴器及び家庭用電気治療器",TRUE,"－")</f>
        <v>－</v>
      </c>
      <c r="P36" t="str">
        <f>TEXT(別紙!M42,"yyyy-mm-dd")&amp;"~"&amp;TEXT(別紙!O42,"yyyy-mm-dd")&amp;"("&amp;DATEDIF(別紙!M42,別紙!O42,"y")&amp;"年"&amp;" "&amp;DATEDIF(別紙!M42,別紙!O42,"ym")&amp;"ヶ月"&amp;" "&amp;DATEDIF(別紙!M42,別紙!O42,"md")&amp;"日"&amp;")"</f>
        <v>1900-01-00~1900-01-00(0年 0ヶ月 0日)</v>
      </c>
      <c r="Q36" t="str" cm="1">
        <f t="array" ref="Q36">_xlfn.IFS(別紙!P42="①高度管理医療機器等","高度管理医療機器等",別紙!P42="②特定管理医療機器","特定管理医療機器",別紙!P42="③補聴器","補聴器",別紙!P42="④家庭用電気治療器","家庭用電気治療器",別紙!P42="⑤補聴器及び家庭用電気治療器","補聴器及び家庭用電気治療器",TRUE,"－")</f>
        <v>－</v>
      </c>
      <c r="U36" t="s">
        <v>144</v>
      </c>
    </row>
    <row r="37" spans="2:21">
      <c r="B37">
        <f>受講案内差込用!A37</f>
        <v>0</v>
      </c>
      <c r="C37">
        <f>受講案内差込用!B37</f>
        <v>0</v>
      </c>
      <c r="D37" s="85" t="s">
        <v>164</v>
      </c>
      <c r="E37" s="27" t="s">
        <v>142</v>
      </c>
      <c r="F37" s="27" t="s">
        <v>142</v>
      </c>
      <c r="G37">
        <v>36</v>
      </c>
      <c r="H37" t="s">
        <v>143</v>
      </c>
      <c r="I37" t="s">
        <v>145</v>
      </c>
      <c r="J37">
        <f>申込書!$C$24</f>
        <v>0</v>
      </c>
      <c r="K37" t="str">
        <f>別紙!R43&amp;"|"&amp;別紙!S43&amp;"|"&amp;別紙!T43&amp;"|"&amp;別紙!U43&amp;"|"&amp;別紙!V43</f>
        <v>||||</v>
      </c>
      <c r="L37" s="50">
        <f>申込書!$C$32</f>
        <v>0</v>
      </c>
      <c r="M37">
        <f>別紙!J43</f>
        <v>0</v>
      </c>
      <c r="N37" s="54">
        <f>別紙!G43</f>
        <v>0</v>
      </c>
      <c r="O37" t="str" cm="1">
        <f t="array" ref="O37">_xlfn.IFS(別紙!K43="①高度管理医療機器等","高度管理医療機器等",別紙!K43="②特定管理医療機器","特定管理医療機器",別紙!K43="③補聴器","補聴器",別紙!K43="④家庭用電気治療器","家庭用電気治療器",別紙!K43="⑤補聴器及び家庭用電気治療器","補聴器及び家庭用電気治療器",TRUE,"－")</f>
        <v>－</v>
      </c>
      <c r="P37" t="str">
        <f>TEXT(別紙!M43,"yyyy-mm-dd")&amp;"~"&amp;TEXT(別紙!O43,"yyyy-mm-dd")&amp;"("&amp;DATEDIF(別紙!M43,別紙!O43,"y")&amp;"年"&amp;" "&amp;DATEDIF(別紙!M43,別紙!O43,"ym")&amp;"ヶ月"&amp;" "&amp;DATEDIF(別紙!M43,別紙!O43,"md")&amp;"日"&amp;")"</f>
        <v>1900-01-00~1900-01-00(0年 0ヶ月 0日)</v>
      </c>
      <c r="Q37" t="str" cm="1">
        <f t="array" ref="Q37">_xlfn.IFS(別紙!P43="①高度管理医療機器等","高度管理医療機器等",別紙!P43="②特定管理医療機器","特定管理医療機器",別紙!P43="③補聴器","補聴器",別紙!P43="④家庭用電気治療器","家庭用電気治療器",別紙!P43="⑤補聴器及び家庭用電気治療器","補聴器及び家庭用電気治療器",TRUE,"－")</f>
        <v>－</v>
      </c>
      <c r="U37" t="s">
        <v>144</v>
      </c>
    </row>
    <row r="38" spans="2:21">
      <c r="B38">
        <f>受講案内差込用!A38</f>
        <v>0</v>
      </c>
      <c r="C38">
        <f>受講案内差込用!B38</f>
        <v>0</v>
      </c>
      <c r="D38" s="85" t="s">
        <v>164</v>
      </c>
      <c r="E38" s="27" t="s">
        <v>142</v>
      </c>
      <c r="F38" s="27" t="s">
        <v>142</v>
      </c>
      <c r="G38">
        <v>37</v>
      </c>
      <c r="H38" t="s">
        <v>143</v>
      </c>
      <c r="I38" t="s">
        <v>145</v>
      </c>
      <c r="J38">
        <f>申込書!$C$24</f>
        <v>0</v>
      </c>
      <c r="K38" t="str">
        <f>別紙!R44&amp;"|"&amp;別紙!S44&amp;"|"&amp;別紙!T44&amp;"|"&amp;別紙!U44&amp;"|"&amp;別紙!V44</f>
        <v>||||</v>
      </c>
      <c r="L38" s="50">
        <f>申込書!$C$32</f>
        <v>0</v>
      </c>
      <c r="M38">
        <f>別紙!J44</f>
        <v>0</v>
      </c>
      <c r="N38" s="54">
        <f>別紙!G44</f>
        <v>0</v>
      </c>
      <c r="O38" t="str" cm="1">
        <f t="array" ref="O38">_xlfn.IFS(別紙!K44="①高度管理医療機器等","高度管理医療機器等",別紙!K44="②特定管理医療機器","特定管理医療機器",別紙!K44="③補聴器","補聴器",別紙!K44="④家庭用電気治療器","家庭用電気治療器",別紙!K44="⑤補聴器及び家庭用電気治療器","補聴器及び家庭用電気治療器",TRUE,"－")</f>
        <v>－</v>
      </c>
      <c r="P38" t="str">
        <f>TEXT(別紙!M44,"yyyy-mm-dd")&amp;"~"&amp;TEXT(別紙!O44,"yyyy-mm-dd")&amp;"("&amp;DATEDIF(別紙!M44,別紙!O44,"y")&amp;"年"&amp;" "&amp;DATEDIF(別紙!M44,別紙!O44,"ym")&amp;"ヶ月"&amp;" "&amp;DATEDIF(別紙!M44,別紙!O44,"md")&amp;"日"&amp;")"</f>
        <v>1900-01-00~1900-01-00(0年 0ヶ月 0日)</v>
      </c>
      <c r="Q38" t="str" cm="1">
        <f t="array" ref="Q38">_xlfn.IFS(別紙!P44="①高度管理医療機器等","高度管理医療機器等",別紙!P44="②特定管理医療機器","特定管理医療機器",別紙!P44="③補聴器","補聴器",別紙!P44="④家庭用電気治療器","家庭用電気治療器",別紙!P44="⑤補聴器及び家庭用電気治療器","補聴器及び家庭用電気治療器",TRUE,"－")</f>
        <v>－</v>
      </c>
      <c r="U38" t="s">
        <v>144</v>
      </c>
    </row>
    <row r="39" spans="2:21">
      <c r="B39">
        <f>受講案内差込用!A39</f>
        <v>0</v>
      </c>
      <c r="C39">
        <f>受講案内差込用!B39</f>
        <v>0</v>
      </c>
      <c r="D39" s="85" t="s">
        <v>164</v>
      </c>
      <c r="E39" s="27" t="s">
        <v>142</v>
      </c>
      <c r="F39" s="27" t="s">
        <v>142</v>
      </c>
      <c r="G39">
        <v>38</v>
      </c>
      <c r="H39" t="s">
        <v>143</v>
      </c>
      <c r="I39" t="s">
        <v>145</v>
      </c>
      <c r="J39">
        <f>申込書!$C$24</f>
        <v>0</v>
      </c>
      <c r="K39" t="str">
        <f>別紙!R45&amp;"|"&amp;別紙!S45&amp;"|"&amp;別紙!T45&amp;"|"&amp;別紙!U45&amp;"|"&amp;別紙!V45</f>
        <v>||||</v>
      </c>
      <c r="L39" s="50">
        <f>申込書!$C$32</f>
        <v>0</v>
      </c>
      <c r="M39">
        <f>別紙!J45</f>
        <v>0</v>
      </c>
      <c r="N39" s="54">
        <f>別紙!G45</f>
        <v>0</v>
      </c>
      <c r="O39" t="str" cm="1">
        <f t="array" ref="O39">_xlfn.IFS(別紙!K45="①高度管理医療機器等","高度管理医療機器等",別紙!K45="②特定管理医療機器","特定管理医療機器",別紙!K45="③補聴器","補聴器",別紙!K45="④家庭用電気治療器","家庭用電気治療器",別紙!K45="⑤補聴器及び家庭用電気治療器","補聴器及び家庭用電気治療器",TRUE,"－")</f>
        <v>－</v>
      </c>
      <c r="P39" t="str">
        <f>TEXT(別紙!M45,"yyyy-mm-dd")&amp;"~"&amp;TEXT(別紙!O45,"yyyy-mm-dd")&amp;"("&amp;DATEDIF(別紙!M45,別紙!O45,"y")&amp;"年"&amp;" "&amp;DATEDIF(別紙!M45,別紙!O45,"ym")&amp;"ヶ月"&amp;" "&amp;DATEDIF(別紙!M45,別紙!O45,"md")&amp;"日"&amp;")"</f>
        <v>1900-01-00~1900-01-00(0年 0ヶ月 0日)</v>
      </c>
      <c r="Q39" t="str" cm="1">
        <f t="array" ref="Q39">_xlfn.IFS(別紙!P45="①高度管理医療機器等","高度管理医療機器等",別紙!P45="②特定管理医療機器","特定管理医療機器",別紙!P45="③補聴器","補聴器",別紙!P45="④家庭用電気治療器","家庭用電気治療器",別紙!P45="⑤補聴器及び家庭用電気治療器","補聴器及び家庭用電気治療器",TRUE,"－")</f>
        <v>－</v>
      </c>
      <c r="U39" t="s">
        <v>144</v>
      </c>
    </row>
    <row r="40" spans="2:21">
      <c r="B40">
        <f>受講案内差込用!A40</f>
        <v>0</v>
      </c>
      <c r="C40">
        <f>受講案内差込用!B40</f>
        <v>0</v>
      </c>
      <c r="D40" s="85" t="s">
        <v>164</v>
      </c>
      <c r="E40" s="27" t="s">
        <v>142</v>
      </c>
      <c r="F40" s="27" t="s">
        <v>142</v>
      </c>
      <c r="G40">
        <v>39</v>
      </c>
      <c r="H40" t="s">
        <v>143</v>
      </c>
      <c r="I40" t="s">
        <v>145</v>
      </c>
      <c r="J40">
        <f>申込書!$C$24</f>
        <v>0</v>
      </c>
      <c r="K40" t="str">
        <f>別紙!R46&amp;"|"&amp;別紙!S46&amp;"|"&amp;別紙!T46&amp;"|"&amp;別紙!U46&amp;"|"&amp;別紙!V46</f>
        <v>||||</v>
      </c>
      <c r="L40" s="50">
        <f>申込書!$C$32</f>
        <v>0</v>
      </c>
      <c r="M40">
        <f>別紙!J46</f>
        <v>0</v>
      </c>
      <c r="N40" s="54">
        <f>別紙!G46</f>
        <v>0</v>
      </c>
      <c r="O40" t="str" cm="1">
        <f t="array" ref="O40">_xlfn.IFS(別紙!K46="①高度管理医療機器等","高度管理医療機器等",別紙!K46="②特定管理医療機器","特定管理医療機器",別紙!K46="③補聴器","補聴器",別紙!K46="④家庭用電気治療器","家庭用電気治療器",別紙!K46="⑤補聴器及び家庭用電気治療器","補聴器及び家庭用電気治療器",TRUE,"－")</f>
        <v>－</v>
      </c>
      <c r="P40" t="str">
        <f>TEXT(別紙!M46,"yyyy-mm-dd")&amp;"~"&amp;TEXT(別紙!O46,"yyyy-mm-dd")&amp;"("&amp;DATEDIF(別紙!M46,別紙!O46,"y")&amp;"年"&amp;" "&amp;DATEDIF(別紙!M46,別紙!O46,"ym")&amp;"ヶ月"&amp;" "&amp;DATEDIF(別紙!M46,別紙!O46,"md")&amp;"日"&amp;")"</f>
        <v>1900-01-00~1900-01-00(0年 0ヶ月 0日)</v>
      </c>
      <c r="Q40" t="str" cm="1">
        <f t="array" ref="Q40">_xlfn.IFS(別紙!P46="①高度管理医療機器等","高度管理医療機器等",別紙!P46="②特定管理医療機器","特定管理医療機器",別紙!P46="③補聴器","補聴器",別紙!P46="④家庭用電気治療器","家庭用電気治療器",別紙!P46="⑤補聴器及び家庭用電気治療器","補聴器及び家庭用電気治療器",TRUE,"－")</f>
        <v>－</v>
      </c>
      <c r="U40" t="s">
        <v>144</v>
      </c>
    </row>
    <row r="41" spans="2:21">
      <c r="B41">
        <f>受講案内差込用!A41</f>
        <v>0</v>
      </c>
      <c r="C41">
        <f>受講案内差込用!B41</f>
        <v>0</v>
      </c>
      <c r="D41" s="85" t="s">
        <v>164</v>
      </c>
      <c r="E41" s="27" t="s">
        <v>142</v>
      </c>
      <c r="F41" s="27" t="s">
        <v>142</v>
      </c>
      <c r="G41">
        <v>40</v>
      </c>
      <c r="H41" t="s">
        <v>143</v>
      </c>
      <c r="I41" t="s">
        <v>145</v>
      </c>
      <c r="J41">
        <f>申込書!$C$24</f>
        <v>0</v>
      </c>
      <c r="K41" t="str">
        <f>別紙!R47&amp;"|"&amp;別紙!S47&amp;"|"&amp;別紙!T47&amp;"|"&amp;別紙!U47&amp;"|"&amp;別紙!V47</f>
        <v>||||</v>
      </c>
      <c r="L41" s="50">
        <f>申込書!$C$32</f>
        <v>0</v>
      </c>
      <c r="M41">
        <f>別紙!J47</f>
        <v>0</v>
      </c>
      <c r="N41" s="54">
        <f>別紙!G47</f>
        <v>0</v>
      </c>
      <c r="O41" t="str" cm="1">
        <f t="array" ref="O41">_xlfn.IFS(別紙!K47="①高度管理医療機器等","高度管理医療機器等",別紙!K47="②特定管理医療機器","特定管理医療機器",別紙!K47="③補聴器","補聴器",別紙!K47="④家庭用電気治療器","家庭用電気治療器",別紙!K47="⑤補聴器及び家庭用電気治療器","補聴器及び家庭用電気治療器",TRUE,"－")</f>
        <v>－</v>
      </c>
      <c r="P41" t="str">
        <f>TEXT(別紙!M47,"yyyy-mm-dd")&amp;"~"&amp;TEXT(別紙!O47,"yyyy-mm-dd")&amp;"("&amp;DATEDIF(別紙!M47,別紙!O47,"y")&amp;"年"&amp;" "&amp;DATEDIF(別紙!M47,別紙!O47,"ym")&amp;"ヶ月"&amp;" "&amp;DATEDIF(別紙!M47,別紙!O47,"md")&amp;"日"&amp;")"</f>
        <v>1900-01-00~1900-01-00(0年 0ヶ月 0日)</v>
      </c>
      <c r="Q41" t="str" cm="1">
        <f t="array" ref="Q41">_xlfn.IFS(別紙!P47="①高度管理医療機器等","高度管理医療機器等",別紙!P47="②特定管理医療機器","特定管理医療機器",別紙!P47="③補聴器","補聴器",別紙!P47="④家庭用電気治療器","家庭用電気治療器",別紙!P47="⑤補聴器及び家庭用電気治療器","補聴器及び家庭用電気治療器",TRUE,"－")</f>
        <v>－</v>
      </c>
      <c r="U41" t="s">
        <v>144</v>
      </c>
    </row>
    <row r="42" spans="2:21">
      <c r="B42">
        <f>受講案内差込用!A42</f>
        <v>0</v>
      </c>
      <c r="C42">
        <f>受講案内差込用!B42</f>
        <v>0</v>
      </c>
      <c r="D42" s="85" t="s">
        <v>164</v>
      </c>
      <c r="E42" s="27" t="s">
        <v>142</v>
      </c>
      <c r="F42" s="27" t="s">
        <v>142</v>
      </c>
      <c r="G42">
        <v>41</v>
      </c>
      <c r="H42" t="s">
        <v>143</v>
      </c>
      <c r="I42" t="s">
        <v>145</v>
      </c>
      <c r="J42">
        <f>申込書!$C$24</f>
        <v>0</v>
      </c>
      <c r="K42" t="str">
        <f>別紙!R48&amp;"|"&amp;別紙!S48&amp;"|"&amp;別紙!T48&amp;"|"&amp;別紙!U48&amp;"|"&amp;別紙!V48</f>
        <v>||||</v>
      </c>
      <c r="L42" s="50">
        <f>申込書!$C$32</f>
        <v>0</v>
      </c>
      <c r="M42">
        <f>別紙!J48</f>
        <v>0</v>
      </c>
      <c r="N42" s="54">
        <f>別紙!G48</f>
        <v>0</v>
      </c>
      <c r="O42" t="str" cm="1">
        <f t="array" ref="O42">_xlfn.IFS(別紙!K48="①高度管理医療機器等","高度管理医療機器等",別紙!K48="②特定管理医療機器","特定管理医療機器",別紙!K48="③補聴器","補聴器",別紙!K48="④家庭用電気治療器","家庭用電気治療器",別紙!K48="⑤補聴器及び家庭用電気治療器","補聴器及び家庭用電気治療器",TRUE,"－")</f>
        <v>－</v>
      </c>
      <c r="P42" t="str">
        <f>TEXT(別紙!M48,"yyyy-mm-dd")&amp;"~"&amp;TEXT(別紙!O48,"yyyy-mm-dd")&amp;"("&amp;DATEDIF(別紙!M48,別紙!O48,"y")&amp;"年"&amp;" "&amp;DATEDIF(別紙!M48,別紙!O48,"ym")&amp;"ヶ月"&amp;" "&amp;DATEDIF(別紙!M48,別紙!O48,"md")&amp;"日"&amp;")"</f>
        <v>1900-01-00~1900-01-00(0年 0ヶ月 0日)</v>
      </c>
      <c r="Q42" t="str" cm="1">
        <f t="array" ref="Q42">_xlfn.IFS(別紙!P48="①高度管理医療機器等","高度管理医療機器等",別紙!P48="②特定管理医療機器","特定管理医療機器",別紙!P48="③補聴器","補聴器",別紙!P48="④家庭用電気治療器","家庭用電気治療器",別紙!P48="⑤補聴器及び家庭用電気治療器","補聴器及び家庭用電気治療器",TRUE,"－")</f>
        <v>－</v>
      </c>
      <c r="U42" t="s">
        <v>144</v>
      </c>
    </row>
    <row r="43" spans="2:21">
      <c r="B43">
        <f>受講案内差込用!A43</f>
        <v>0</v>
      </c>
      <c r="C43">
        <f>受講案内差込用!B43</f>
        <v>0</v>
      </c>
      <c r="D43" s="85" t="s">
        <v>164</v>
      </c>
      <c r="E43" s="27" t="s">
        <v>142</v>
      </c>
      <c r="F43" s="27" t="s">
        <v>142</v>
      </c>
      <c r="G43">
        <v>42</v>
      </c>
      <c r="H43" t="s">
        <v>143</v>
      </c>
      <c r="I43" t="s">
        <v>145</v>
      </c>
      <c r="J43">
        <f>申込書!$C$24</f>
        <v>0</v>
      </c>
      <c r="K43" t="str">
        <f>別紙!R49&amp;"|"&amp;別紙!S49&amp;"|"&amp;別紙!T49&amp;"|"&amp;別紙!U49&amp;"|"&amp;別紙!V49</f>
        <v>||||</v>
      </c>
      <c r="L43" s="50">
        <f>申込書!$C$32</f>
        <v>0</v>
      </c>
      <c r="M43">
        <f>別紙!J49</f>
        <v>0</v>
      </c>
      <c r="N43" s="54">
        <f>別紙!G49</f>
        <v>0</v>
      </c>
      <c r="O43" t="str" cm="1">
        <f t="array" ref="O43">_xlfn.IFS(別紙!K49="①高度管理医療機器等","高度管理医療機器等",別紙!K49="②特定管理医療機器","特定管理医療機器",別紙!K49="③補聴器","補聴器",別紙!K49="④家庭用電気治療器","家庭用電気治療器",別紙!K49="⑤補聴器及び家庭用電気治療器","補聴器及び家庭用電気治療器",TRUE,"－")</f>
        <v>－</v>
      </c>
      <c r="P43" t="str">
        <f>TEXT(別紙!M49,"yyyy-mm-dd")&amp;"~"&amp;TEXT(別紙!O49,"yyyy-mm-dd")&amp;"("&amp;DATEDIF(別紙!M49,別紙!O49,"y")&amp;"年"&amp;" "&amp;DATEDIF(別紙!M49,別紙!O49,"ym")&amp;"ヶ月"&amp;" "&amp;DATEDIF(別紙!M49,別紙!O49,"md")&amp;"日"&amp;")"</f>
        <v>1900-01-00~1900-01-00(0年 0ヶ月 0日)</v>
      </c>
      <c r="Q43" t="str" cm="1">
        <f t="array" ref="Q43">_xlfn.IFS(別紙!P49="①高度管理医療機器等","高度管理医療機器等",別紙!P49="②特定管理医療機器","特定管理医療機器",別紙!P49="③補聴器","補聴器",別紙!P49="④家庭用電気治療器","家庭用電気治療器",別紙!P49="⑤補聴器及び家庭用電気治療器","補聴器及び家庭用電気治療器",TRUE,"－")</f>
        <v>－</v>
      </c>
      <c r="U43" t="s">
        <v>144</v>
      </c>
    </row>
    <row r="44" spans="2:21">
      <c r="B44">
        <f>受講案内差込用!A44</f>
        <v>0</v>
      </c>
      <c r="C44">
        <f>受講案内差込用!B44</f>
        <v>0</v>
      </c>
      <c r="D44" s="85" t="s">
        <v>164</v>
      </c>
      <c r="E44" s="27" t="s">
        <v>142</v>
      </c>
      <c r="F44" s="27" t="s">
        <v>142</v>
      </c>
      <c r="G44">
        <v>43</v>
      </c>
      <c r="H44" t="s">
        <v>143</v>
      </c>
      <c r="I44" t="s">
        <v>145</v>
      </c>
      <c r="J44">
        <f>申込書!$C$24</f>
        <v>0</v>
      </c>
      <c r="K44" t="str">
        <f>別紙!R50&amp;"|"&amp;別紙!S50&amp;"|"&amp;別紙!T50&amp;"|"&amp;別紙!U50&amp;"|"&amp;別紙!V50</f>
        <v>||||</v>
      </c>
      <c r="L44" s="50">
        <f>申込書!$C$32</f>
        <v>0</v>
      </c>
      <c r="M44">
        <f>別紙!J50</f>
        <v>0</v>
      </c>
      <c r="N44" s="54">
        <f>別紙!G50</f>
        <v>0</v>
      </c>
      <c r="O44" t="str" cm="1">
        <f t="array" ref="O44">_xlfn.IFS(別紙!K50="①高度管理医療機器等","高度管理医療機器等",別紙!K50="②特定管理医療機器","特定管理医療機器",別紙!K50="③補聴器","補聴器",別紙!K50="④家庭用電気治療器","家庭用電気治療器",別紙!K50="⑤補聴器及び家庭用電気治療器","補聴器及び家庭用電気治療器",TRUE,"－")</f>
        <v>－</v>
      </c>
      <c r="P44" t="str">
        <f>TEXT(別紙!M50,"yyyy-mm-dd")&amp;"~"&amp;TEXT(別紙!O50,"yyyy-mm-dd")&amp;"("&amp;DATEDIF(別紙!M50,別紙!O50,"y")&amp;"年"&amp;" "&amp;DATEDIF(別紙!M50,別紙!O50,"ym")&amp;"ヶ月"&amp;" "&amp;DATEDIF(別紙!M50,別紙!O50,"md")&amp;"日"&amp;")"</f>
        <v>1900-01-00~1900-01-00(0年 0ヶ月 0日)</v>
      </c>
      <c r="Q44" t="str" cm="1">
        <f t="array" ref="Q44">_xlfn.IFS(別紙!P50="①高度管理医療機器等","高度管理医療機器等",別紙!P50="②特定管理医療機器","特定管理医療機器",別紙!P50="③補聴器","補聴器",別紙!P50="④家庭用電気治療器","家庭用電気治療器",別紙!P50="⑤補聴器及び家庭用電気治療器","補聴器及び家庭用電気治療器",TRUE,"－")</f>
        <v>－</v>
      </c>
      <c r="U44" t="s">
        <v>144</v>
      </c>
    </row>
    <row r="45" spans="2:21">
      <c r="B45">
        <f>受講案内差込用!A45</f>
        <v>0</v>
      </c>
      <c r="C45">
        <f>受講案内差込用!B45</f>
        <v>0</v>
      </c>
      <c r="D45" s="85" t="s">
        <v>164</v>
      </c>
      <c r="E45" s="27" t="s">
        <v>142</v>
      </c>
      <c r="F45" s="27" t="s">
        <v>142</v>
      </c>
      <c r="G45">
        <v>44</v>
      </c>
      <c r="H45" t="s">
        <v>143</v>
      </c>
      <c r="I45" t="s">
        <v>145</v>
      </c>
      <c r="J45">
        <f>申込書!$C$24</f>
        <v>0</v>
      </c>
      <c r="K45" t="str">
        <f>別紙!R51&amp;"|"&amp;別紙!S51&amp;"|"&amp;別紙!T51&amp;"|"&amp;別紙!U51&amp;"|"&amp;別紙!V51</f>
        <v>||||</v>
      </c>
      <c r="L45" s="50">
        <f>申込書!$C$32</f>
        <v>0</v>
      </c>
      <c r="M45">
        <f>別紙!J51</f>
        <v>0</v>
      </c>
      <c r="N45" s="54">
        <f>別紙!G51</f>
        <v>0</v>
      </c>
      <c r="O45" t="str" cm="1">
        <f t="array" ref="O45">_xlfn.IFS(別紙!K51="①高度管理医療機器等","高度管理医療機器等",別紙!K51="②特定管理医療機器","特定管理医療機器",別紙!K51="③補聴器","補聴器",別紙!K51="④家庭用電気治療器","家庭用電気治療器",別紙!K51="⑤補聴器及び家庭用電気治療器","補聴器及び家庭用電気治療器",TRUE,"－")</f>
        <v>－</v>
      </c>
      <c r="P45" t="str">
        <f>TEXT(別紙!M51,"yyyy-mm-dd")&amp;"~"&amp;TEXT(別紙!O51,"yyyy-mm-dd")&amp;"("&amp;DATEDIF(別紙!M51,別紙!O51,"y")&amp;"年"&amp;" "&amp;DATEDIF(別紙!M51,別紙!O51,"ym")&amp;"ヶ月"&amp;" "&amp;DATEDIF(別紙!M51,別紙!O51,"md")&amp;"日"&amp;")"</f>
        <v>1900-01-00~1900-01-00(0年 0ヶ月 0日)</v>
      </c>
      <c r="Q45" t="str" cm="1">
        <f t="array" ref="Q45">_xlfn.IFS(別紙!P51="①高度管理医療機器等","高度管理医療機器等",別紙!P51="②特定管理医療機器","特定管理医療機器",別紙!P51="③補聴器","補聴器",別紙!P51="④家庭用電気治療器","家庭用電気治療器",別紙!P51="⑤補聴器及び家庭用電気治療器","補聴器及び家庭用電気治療器",TRUE,"－")</f>
        <v>－</v>
      </c>
      <c r="U45" t="s">
        <v>144</v>
      </c>
    </row>
    <row r="46" spans="2:21">
      <c r="B46">
        <f>受講案内差込用!A46</f>
        <v>0</v>
      </c>
      <c r="C46">
        <f>受講案内差込用!B46</f>
        <v>0</v>
      </c>
      <c r="D46" s="85" t="s">
        <v>164</v>
      </c>
      <c r="E46" s="27" t="s">
        <v>142</v>
      </c>
      <c r="F46" s="27" t="s">
        <v>142</v>
      </c>
      <c r="G46">
        <v>45</v>
      </c>
      <c r="H46" t="s">
        <v>143</v>
      </c>
      <c r="I46" t="s">
        <v>145</v>
      </c>
      <c r="J46">
        <f>申込書!$C$24</f>
        <v>0</v>
      </c>
      <c r="K46" t="str">
        <f>別紙!R52&amp;"|"&amp;別紙!S52&amp;"|"&amp;別紙!T52&amp;"|"&amp;別紙!U52&amp;"|"&amp;別紙!V52</f>
        <v>||||</v>
      </c>
      <c r="L46" s="50">
        <f>申込書!$C$32</f>
        <v>0</v>
      </c>
      <c r="M46">
        <f>別紙!J52</f>
        <v>0</v>
      </c>
      <c r="N46" s="54">
        <f>別紙!G52</f>
        <v>0</v>
      </c>
      <c r="O46" t="str" cm="1">
        <f t="array" ref="O46">_xlfn.IFS(別紙!K52="①高度管理医療機器等","高度管理医療機器等",別紙!K52="②特定管理医療機器","特定管理医療機器",別紙!K52="③補聴器","補聴器",別紙!K52="④家庭用電気治療器","家庭用電気治療器",別紙!K52="⑤補聴器及び家庭用電気治療器","補聴器及び家庭用電気治療器",TRUE,"－")</f>
        <v>－</v>
      </c>
      <c r="P46" t="str">
        <f>TEXT(別紙!M52,"yyyy-mm-dd")&amp;"~"&amp;TEXT(別紙!O52,"yyyy-mm-dd")&amp;"("&amp;DATEDIF(別紙!M52,別紙!O52,"y")&amp;"年"&amp;" "&amp;DATEDIF(別紙!M52,別紙!O52,"ym")&amp;"ヶ月"&amp;" "&amp;DATEDIF(別紙!M52,別紙!O52,"md")&amp;"日"&amp;")"</f>
        <v>1900-01-00~1900-01-00(0年 0ヶ月 0日)</v>
      </c>
      <c r="Q46" t="str" cm="1">
        <f t="array" ref="Q46">_xlfn.IFS(別紙!P52="①高度管理医療機器等","高度管理医療機器等",別紙!P52="②特定管理医療機器","特定管理医療機器",別紙!P52="③補聴器","補聴器",別紙!P52="④家庭用電気治療器","家庭用電気治療器",別紙!P52="⑤補聴器及び家庭用電気治療器","補聴器及び家庭用電気治療器",TRUE,"－")</f>
        <v>－</v>
      </c>
      <c r="U46" t="s">
        <v>144</v>
      </c>
    </row>
    <row r="47" spans="2:21">
      <c r="B47">
        <f>受講案内差込用!A47</f>
        <v>0</v>
      </c>
      <c r="C47">
        <f>受講案内差込用!B47</f>
        <v>0</v>
      </c>
      <c r="D47" s="85" t="s">
        <v>164</v>
      </c>
      <c r="E47" s="27" t="s">
        <v>142</v>
      </c>
      <c r="F47" s="27" t="s">
        <v>142</v>
      </c>
      <c r="G47">
        <v>46</v>
      </c>
      <c r="H47" t="s">
        <v>143</v>
      </c>
      <c r="I47" t="s">
        <v>145</v>
      </c>
      <c r="J47">
        <f>申込書!$C$24</f>
        <v>0</v>
      </c>
      <c r="K47" t="str">
        <f>別紙!R53&amp;"|"&amp;別紙!S53&amp;"|"&amp;別紙!T53&amp;"|"&amp;別紙!U53&amp;"|"&amp;別紙!V53</f>
        <v>||||</v>
      </c>
      <c r="L47" s="50">
        <f>申込書!$C$32</f>
        <v>0</v>
      </c>
      <c r="M47">
        <f>別紙!J53</f>
        <v>0</v>
      </c>
      <c r="N47" s="54">
        <f>別紙!G53</f>
        <v>0</v>
      </c>
      <c r="O47" t="str" cm="1">
        <f t="array" ref="O47">_xlfn.IFS(別紙!K53="①高度管理医療機器等","高度管理医療機器等",別紙!K53="②特定管理医療機器","特定管理医療機器",別紙!K53="③補聴器","補聴器",別紙!K53="④家庭用電気治療器","家庭用電気治療器",別紙!K53="⑤補聴器及び家庭用電気治療器","補聴器及び家庭用電気治療器",TRUE,"－")</f>
        <v>－</v>
      </c>
      <c r="P47" t="str">
        <f>TEXT(別紙!M53,"yyyy-mm-dd")&amp;"~"&amp;TEXT(別紙!O53,"yyyy-mm-dd")&amp;"("&amp;DATEDIF(別紙!M53,別紙!O53,"y")&amp;"年"&amp;" "&amp;DATEDIF(別紙!M53,別紙!O53,"ym")&amp;"ヶ月"&amp;" "&amp;DATEDIF(別紙!M53,別紙!O53,"md")&amp;"日"&amp;")"</f>
        <v>1900-01-00~1900-01-00(0年 0ヶ月 0日)</v>
      </c>
      <c r="Q47" t="str" cm="1">
        <f t="array" ref="Q47">_xlfn.IFS(別紙!P53="①高度管理医療機器等","高度管理医療機器等",別紙!P53="②特定管理医療機器","特定管理医療機器",別紙!P53="③補聴器","補聴器",別紙!P53="④家庭用電気治療器","家庭用電気治療器",別紙!P53="⑤補聴器及び家庭用電気治療器","補聴器及び家庭用電気治療器",TRUE,"－")</f>
        <v>－</v>
      </c>
      <c r="U47" t="s">
        <v>144</v>
      </c>
    </row>
    <row r="48" spans="2:21">
      <c r="B48">
        <f>受講案内差込用!A48</f>
        <v>0</v>
      </c>
      <c r="C48">
        <f>受講案内差込用!B48</f>
        <v>0</v>
      </c>
      <c r="D48" s="85" t="s">
        <v>164</v>
      </c>
      <c r="E48" s="27" t="s">
        <v>142</v>
      </c>
      <c r="F48" s="27" t="s">
        <v>142</v>
      </c>
      <c r="G48">
        <v>47</v>
      </c>
      <c r="H48" t="s">
        <v>143</v>
      </c>
      <c r="I48" t="s">
        <v>145</v>
      </c>
      <c r="J48">
        <f>申込書!$C$24</f>
        <v>0</v>
      </c>
      <c r="K48" t="str">
        <f>別紙!R54&amp;"|"&amp;別紙!S54&amp;"|"&amp;別紙!T54&amp;"|"&amp;別紙!U54&amp;"|"&amp;別紙!V54</f>
        <v>||||</v>
      </c>
      <c r="L48" s="50">
        <f>申込書!$C$32</f>
        <v>0</v>
      </c>
      <c r="M48">
        <f>別紙!J54</f>
        <v>0</v>
      </c>
      <c r="N48" s="54">
        <f>別紙!G54</f>
        <v>0</v>
      </c>
      <c r="O48" t="str" cm="1">
        <f t="array" ref="O48">_xlfn.IFS(別紙!K54="①高度管理医療機器等","高度管理医療機器等",別紙!K54="②特定管理医療機器","特定管理医療機器",別紙!K54="③補聴器","補聴器",別紙!K54="④家庭用電気治療器","家庭用電気治療器",別紙!K54="⑤補聴器及び家庭用電気治療器","補聴器及び家庭用電気治療器",TRUE,"－")</f>
        <v>－</v>
      </c>
      <c r="P48" t="str">
        <f>TEXT(別紙!M54,"yyyy-mm-dd")&amp;"~"&amp;TEXT(別紙!O54,"yyyy-mm-dd")&amp;"("&amp;DATEDIF(別紙!M54,別紙!O54,"y")&amp;"年"&amp;" "&amp;DATEDIF(別紙!M54,別紙!O54,"ym")&amp;"ヶ月"&amp;" "&amp;DATEDIF(別紙!M54,別紙!O54,"md")&amp;"日"&amp;")"</f>
        <v>1900-01-00~1900-01-00(0年 0ヶ月 0日)</v>
      </c>
      <c r="Q48" t="str" cm="1">
        <f t="array" ref="Q48">_xlfn.IFS(別紙!P54="①高度管理医療機器等","高度管理医療機器等",別紙!P54="②特定管理医療機器","特定管理医療機器",別紙!P54="③補聴器","補聴器",別紙!P54="④家庭用電気治療器","家庭用電気治療器",別紙!P54="⑤補聴器及び家庭用電気治療器","補聴器及び家庭用電気治療器",TRUE,"－")</f>
        <v>－</v>
      </c>
      <c r="U48" t="s">
        <v>144</v>
      </c>
    </row>
    <row r="49" spans="2:21">
      <c r="B49">
        <f>受講案内差込用!A49</f>
        <v>0</v>
      </c>
      <c r="C49">
        <f>受講案内差込用!B49</f>
        <v>0</v>
      </c>
      <c r="D49" s="85" t="s">
        <v>164</v>
      </c>
      <c r="E49" s="27" t="s">
        <v>142</v>
      </c>
      <c r="F49" s="27" t="s">
        <v>142</v>
      </c>
      <c r="G49">
        <v>48</v>
      </c>
      <c r="H49" t="s">
        <v>143</v>
      </c>
      <c r="I49" t="s">
        <v>145</v>
      </c>
      <c r="J49">
        <f>申込書!$C$24</f>
        <v>0</v>
      </c>
      <c r="K49" t="str">
        <f>別紙!R55&amp;"|"&amp;別紙!S55&amp;"|"&amp;別紙!T55&amp;"|"&amp;別紙!U55&amp;"|"&amp;別紙!V55</f>
        <v>||||</v>
      </c>
      <c r="L49" s="50">
        <f>申込書!$C$32</f>
        <v>0</v>
      </c>
      <c r="M49">
        <f>別紙!J55</f>
        <v>0</v>
      </c>
      <c r="N49" s="54">
        <f>別紙!G55</f>
        <v>0</v>
      </c>
      <c r="O49" t="str" cm="1">
        <f t="array" ref="O49">_xlfn.IFS(別紙!K55="①高度管理医療機器等","高度管理医療機器等",別紙!K55="②特定管理医療機器","特定管理医療機器",別紙!K55="③補聴器","補聴器",別紙!K55="④家庭用電気治療器","家庭用電気治療器",別紙!K55="⑤補聴器及び家庭用電気治療器","補聴器及び家庭用電気治療器",TRUE,"－")</f>
        <v>－</v>
      </c>
      <c r="P49" t="str">
        <f>TEXT(別紙!M55,"yyyy-mm-dd")&amp;"~"&amp;TEXT(別紙!O55,"yyyy-mm-dd")&amp;"("&amp;DATEDIF(別紙!M55,別紙!O55,"y")&amp;"年"&amp;" "&amp;DATEDIF(別紙!M55,別紙!O55,"ym")&amp;"ヶ月"&amp;" "&amp;DATEDIF(別紙!M55,別紙!O55,"md")&amp;"日"&amp;")"</f>
        <v>1900-01-00~1900-01-00(0年 0ヶ月 0日)</v>
      </c>
      <c r="Q49" t="str" cm="1">
        <f t="array" ref="Q49">_xlfn.IFS(別紙!P55="①高度管理医療機器等","高度管理医療機器等",別紙!P55="②特定管理医療機器","特定管理医療機器",別紙!P55="③補聴器","補聴器",別紙!P55="④家庭用電気治療器","家庭用電気治療器",別紙!P55="⑤補聴器及び家庭用電気治療器","補聴器及び家庭用電気治療器",TRUE,"－")</f>
        <v>－</v>
      </c>
      <c r="U49" t="s">
        <v>144</v>
      </c>
    </row>
    <row r="50" spans="2:21">
      <c r="B50">
        <f>受講案内差込用!A50</f>
        <v>0</v>
      </c>
      <c r="C50">
        <f>受講案内差込用!B50</f>
        <v>0</v>
      </c>
      <c r="D50" s="85" t="s">
        <v>164</v>
      </c>
      <c r="E50" s="27" t="s">
        <v>142</v>
      </c>
      <c r="F50" s="27" t="s">
        <v>142</v>
      </c>
      <c r="G50">
        <v>49</v>
      </c>
      <c r="H50" t="s">
        <v>143</v>
      </c>
      <c r="I50" t="s">
        <v>145</v>
      </c>
      <c r="J50">
        <f>申込書!$C$24</f>
        <v>0</v>
      </c>
      <c r="K50" t="str">
        <f>別紙!R56&amp;"|"&amp;別紙!S56&amp;"|"&amp;別紙!T56&amp;"|"&amp;別紙!U56&amp;"|"&amp;別紙!V56</f>
        <v>||||</v>
      </c>
      <c r="L50" s="50">
        <f>申込書!$C$32</f>
        <v>0</v>
      </c>
      <c r="M50">
        <f>別紙!J56</f>
        <v>0</v>
      </c>
      <c r="N50" s="54">
        <f>別紙!G56</f>
        <v>0</v>
      </c>
      <c r="O50" t="str" cm="1">
        <f t="array" ref="O50">_xlfn.IFS(別紙!K56="①高度管理医療機器等","高度管理医療機器等",別紙!K56="②特定管理医療機器","特定管理医療機器",別紙!K56="③補聴器","補聴器",別紙!K56="④家庭用電気治療器","家庭用電気治療器",別紙!K56="⑤補聴器及び家庭用電気治療器","補聴器及び家庭用電気治療器",TRUE,"－")</f>
        <v>－</v>
      </c>
      <c r="P50" t="str">
        <f>TEXT(別紙!M56,"yyyy-mm-dd")&amp;"~"&amp;TEXT(別紙!O56,"yyyy-mm-dd")&amp;"("&amp;DATEDIF(別紙!M56,別紙!O56,"y")&amp;"年"&amp;" "&amp;DATEDIF(別紙!M56,別紙!O56,"ym")&amp;"ヶ月"&amp;" "&amp;DATEDIF(別紙!M56,別紙!O56,"md")&amp;"日"&amp;")"</f>
        <v>1900-01-00~1900-01-00(0年 0ヶ月 0日)</v>
      </c>
      <c r="Q50" t="str" cm="1">
        <f t="array" ref="Q50">_xlfn.IFS(別紙!P56="①高度管理医療機器等","高度管理医療機器等",別紙!P56="②特定管理医療機器","特定管理医療機器",別紙!P56="③補聴器","補聴器",別紙!P56="④家庭用電気治療器","家庭用電気治療器",別紙!P56="⑤補聴器及び家庭用電気治療器","補聴器及び家庭用電気治療器",TRUE,"－")</f>
        <v>－</v>
      </c>
      <c r="U50" t="s">
        <v>144</v>
      </c>
    </row>
    <row r="51" spans="2:21">
      <c r="B51">
        <f>受講案内差込用!A51</f>
        <v>0</v>
      </c>
      <c r="C51">
        <f>受講案内差込用!B51</f>
        <v>0</v>
      </c>
      <c r="D51" s="85" t="s">
        <v>164</v>
      </c>
      <c r="E51" s="27" t="s">
        <v>142</v>
      </c>
      <c r="F51" s="27" t="s">
        <v>142</v>
      </c>
      <c r="G51">
        <v>50</v>
      </c>
      <c r="H51" t="s">
        <v>143</v>
      </c>
      <c r="I51" t="s">
        <v>145</v>
      </c>
      <c r="J51">
        <f>申込書!$C$24</f>
        <v>0</v>
      </c>
      <c r="K51" t="str">
        <f>別紙!R57&amp;"|"&amp;別紙!S57&amp;"|"&amp;別紙!T57&amp;"|"&amp;別紙!U57&amp;"|"&amp;別紙!V57</f>
        <v>||||</v>
      </c>
      <c r="L51" s="50">
        <f>申込書!$C$32</f>
        <v>0</v>
      </c>
      <c r="M51">
        <f>別紙!J57</f>
        <v>0</v>
      </c>
      <c r="N51" s="54">
        <f>別紙!G57</f>
        <v>0</v>
      </c>
      <c r="O51" t="str" cm="1">
        <f t="array" ref="O51">_xlfn.IFS(別紙!K57="①高度管理医療機器等","高度管理医療機器等",別紙!K57="②特定管理医療機器","特定管理医療機器",別紙!K57="③補聴器","補聴器",別紙!K57="④家庭用電気治療器","家庭用電気治療器",別紙!K57="⑤補聴器及び家庭用電気治療器","補聴器及び家庭用電気治療器",TRUE,"－")</f>
        <v>－</v>
      </c>
      <c r="P51" t="str">
        <f>TEXT(別紙!M57,"yyyy-mm-dd")&amp;"~"&amp;TEXT(別紙!O57,"yyyy-mm-dd")&amp;"("&amp;DATEDIF(別紙!M57,別紙!O57,"y")&amp;"年"&amp;" "&amp;DATEDIF(別紙!M57,別紙!O57,"ym")&amp;"ヶ月"&amp;" "&amp;DATEDIF(別紙!M57,別紙!O57,"md")&amp;"日"&amp;")"</f>
        <v>1900-01-00~1900-01-00(0年 0ヶ月 0日)</v>
      </c>
      <c r="Q51" t="str" cm="1">
        <f t="array" ref="Q51">_xlfn.IFS(別紙!P57="①高度管理医療機器等","高度管理医療機器等",別紙!P57="②特定管理医療機器","特定管理医療機器",別紙!P57="③補聴器","補聴器",別紙!P57="④家庭用電気治療器","家庭用電気治療器",別紙!P57="⑤補聴器及び家庭用電気治療器","補聴器及び家庭用電気治療器",TRUE,"－")</f>
        <v>－</v>
      </c>
      <c r="U51" t="s">
        <v>144</v>
      </c>
    </row>
  </sheetData>
  <phoneticPr fontId="30"/>
  <conditionalFormatting sqref="H1:H1048576">
    <cfRule type="containsText" dxfId="0" priority="2" operator="containsText" text="####">
      <formula>NOT(ISERROR(SEARCH("####",H1)))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0FBB-80BC-44BA-9ED2-552ABAD15E53}">
  <sheetPr codeName="Sheet3"/>
  <dimension ref="A1:Y50"/>
  <sheetViews>
    <sheetView workbookViewId="0">
      <selection activeCell="G3" sqref="G3"/>
    </sheetView>
  </sheetViews>
  <sheetFormatPr defaultRowHeight="18.75"/>
  <cols>
    <col min="1" max="2" width="8.33203125" style="10" customWidth="1"/>
    <col min="3" max="4" width="9.33203125" style="10" customWidth="1"/>
    <col min="5" max="6" width="11.77734375" style="10" customWidth="1"/>
    <col min="7" max="7" width="27.77734375" style="10" customWidth="1"/>
    <col min="8" max="8" width="11.21875" style="10" bestFit="1" customWidth="1"/>
    <col min="9" max="9" width="7.5546875" style="10" customWidth="1"/>
    <col min="10" max="10" width="11.88671875" style="10" bestFit="1" customWidth="1"/>
    <col min="11" max="11" width="10.6640625" style="10" bestFit="1" customWidth="1"/>
    <col min="12" max="14" width="8.88671875" style="10"/>
    <col min="15" max="15" width="9" style="10" bestFit="1" customWidth="1"/>
    <col min="16" max="16" width="8.88671875" style="10"/>
    <col min="17" max="17" width="10.21875" style="10" bestFit="1" customWidth="1"/>
    <col min="18" max="18" width="10.21875" style="10" customWidth="1"/>
    <col min="19" max="19" width="8.88671875" style="10"/>
    <col min="20" max="21" width="9" style="10" bestFit="1" customWidth="1"/>
    <col min="22" max="16384" width="8.88671875" style="10"/>
  </cols>
  <sheetData>
    <row r="1" spans="1:25" s="27" customFormat="1">
      <c r="A1" s="28" t="s">
        <v>23</v>
      </c>
      <c r="B1" s="28" t="s">
        <v>127</v>
      </c>
      <c r="C1" s="28" t="s">
        <v>24</v>
      </c>
      <c r="D1" s="28" t="s">
        <v>25</v>
      </c>
      <c r="E1" s="28" t="s">
        <v>26</v>
      </c>
      <c r="F1" s="28" t="s">
        <v>27</v>
      </c>
      <c r="G1" s="28" t="s">
        <v>28</v>
      </c>
      <c r="H1" s="28" t="s">
        <v>29</v>
      </c>
      <c r="I1" s="28" t="s">
        <v>30</v>
      </c>
      <c r="J1" s="28" t="s">
        <v>31</v>
      </c>
      <c r="K1" s="28" t="s">
        <v>32</v>
      </c>
      <c r="L1" s="28" t="s">
        <v>33</v>
      </c>
      <c r="M1" s="28" t="s">
        <v>34</v>
      </c>
      <c r="N1" s="28" t="s">
        <v>35</v>
      </c>
      <c r="O1" s="28" t="s">
        <v>36</v>
      </c>
      <c r="P1" s="28" t="s">
        <v>37</v>
      </c>
      <c r="Q1" s="28" t="s">
        <v>38</v>
      </c>
      <c r="R1" s="80" t="s">
        <v>158</v>
      </c>
      <c r="S1" s="28" t="s">
        <v>39</v>
      </c>
      <c r="T1" s="28" t="s">
        <v>40</v>
      </c>
      <c r="U1" s="28" t="s">
        <v>41</v>
      </c>
      <c r="V1" s="28" t="s">
        <v>42</v>
      </c>
      <c r="W1" s="28" t="s">
        <v>128</v>
      </c>
      <c r="X1" s="28" t="s">
        <v>43</v>
      </c>
      <c r="Y1" s="27" t="s">
        <v>134</v>
      </c>
    </row>
    <row r="2" spans="1:25">
      <c r="A2" s="11"/>
      <c r="B2" s="12">
        <f>受講案内差込用!$B$2</f>
        <v>0</v>
      </c>
      <c r="C2" s="13">
        <f>申込書!C24</f>
        <v>0</v>
      </c>
      <c r="D2" s="14" t="s">
        <v>44</v>
      </c>
      <c r="E2" s="15">
        <f>申込書!C23</f>
        <v>0</v>
      </c>
      <c r="F2" s="16" t="s">
        <v>45</v>
      </c>
      <c r="G2" s="15">
        <f>申込書!C33</f>
        <v>0</v>
      </c>
      <c r="H2" s="109" t="s">
        <v>167</v>
      </c>
      <c r="I2" s="14">
        <v>3</v>
      </c>
      <c r="J2" s="17" t="s">
        <v>51</v>
      </c>
      <c r="K2" s="79">
        <f>申込書!C28</f>
        <v>0</v>
      </c>
      <c r="L2" s="13">
        <f>申込書!D28</f>
        <v>0</v>
      </c>
      <c r="M2" s="13"/>
      <c r="N2" s="13"/>
      <c r="O2" s="79"/>
      <c r="P2" s="11"/>
      <c r="Q2" s="79">
        <f>申込書!C32</f>
        <v>0</v>
      </c>
      <c r="R2" s="81" t="s">
        <v>159</v>
      </c>
      <c r="S2" s="11"/>
      <c r="T2" s="49">
        <v>0</v>
      </c>
      <c r="U2" s="48">
        <v>1</v>
      </c>
      <c r="V2" s="48">
        <v>1</v>
      </c>
      <c r="W2" s="48">
        <v>8</v>
      </c>
      <c r="X2" s="40" t="s">
        <v>129</v>
      </c>
    </row>
    <row r="3" spans="1:25">
      <c r="A3" s="11">
        <f>受講案内差込用!A2</f>
        <v>0</v>
      </c>
      <c r="B3" s="12">
        <f>受講案内差込用!$B$2</f>
        <v>0</v>
      </c>
      <c r="C3" s="13">
        <f>別紙!C8</f>
        <v>0</v>
      </c>
      <c r="D3" s="13">
        <f>別紙!D8</f>
        <v>0</v>
      </c>
      <c r="E3" s="15">
        <f>別紙!E8</f>
        <v>0</v>
      </c>
      <c r="F3" s="13">
        <f>別紙!F8</f>
        <v>0</v>
      </c>
      <c r="G3" s="12">
        <f>受講案内差込用!$G2</f>
        <v>0</v>
      </c>
      <c r="H3" s="94">
        <f>受講案内差込用!H2</f>
        <v>0</v>
      </c>
      <c r="I3" s="14">
        <v>3</v>
      </c>
      <c r="J3" s="18" t="str">
        <f>TEXT(別紙!G8,"yyyy-mm-dd")</f>
        <v>1900-01-00</v>
      </c>
      <c r="K3" s="20" t="s">
        <v>56</v>
      </c>
      <c r="L3" s="13">
        <f>別紙!J8</f>
        <v>0</v>
      </c>
      <c r="M3" s="16" t="s">
        <v>53</v>
      </c>
      <c r="N3" s="16" t="s">
        <v>54</v>
      </c>
      <c r="O3" s="19">
        <v>1</v>
      </c>
      <c r="P3" s="11"/>
      <c r="Q3" s="17" t="s">
        <v>52</v>
      </c>
      <c r="R3" s="81" t="s">
        <v>160</v>
      </c>
      <c r="S3" s="11"/>
      <c r="T3" s="49">
        <v>0</v>
      </c>
      <c r="U3" s="48">
        <v>1</v>
      </c>
      <c r="V3" s="48">
        <v>1</v>
      </c>
      <c r="W3" s="48">
        <v>8</v>
      </c>
      <c r="X3" s="40" t="s">
        <v>129</v>
      </c>
    </row>
    <row r="4" spans="1:25">
      <c r="A4" s="11">
        <f>受講案内差込用!A3</f>
        <v>0</v>
      </c>
      <c r="B4" s="12">
        <f>受講案内差込用!$B$2</f>
        <v>0</v>
      </c>
      <c r="C4" s="13">
        <f>別紙!C9</f>
        <v>0</v>
      </c>
      <c r="D4" s="13">
        <f>別紙!D9</f>
        <v>0</v>
      </c>
      <c r="E4" s="15">
        <f>別紙!E9</f>
        <v>0</v>
      </c>
      <c r="F4" s="13">
        <f>別紙!F9</f>
        <v>0</v>
      </c>
      <c r="G4" s="12">
        <f>受講案内差込用!$G3</f>
        <v>0</v>
      </c>
      <c r="H4" s="94">
        <f>受講案内差込用!H3</f>
        <v>0</v>
      </c>
      <c r="I4" s="14">
        <v>3</v>
      </c>
      <c r="J4" s="18" t="str">
        <f>TEXT(別紙!G9,"yyyy-mm-dd")</f>
        <v>1900-01-00</v>
      </c>
      <c r="K4" s="20" t="s">
        <v>56</v>
      </c>
      <c r="L4" s="13">
        <f>別紙!J9</f>
        <v>0</v>
      </c>
      <c r="M4" s="16" t="s">
        <v>53</v>
      </c>
      <c r="N4" s="16" t="s">
        <v>54</v>
      </c>
      <c r="O4" s="19">
        <v>1</v>
      </c>
      <c r="P4" s="11"/>
      <c r="Q4" s="17" t="s">
        <v>52</v>
      </c>
      <c r="R4" s="81" t="s">
        <v>160</v>
      </c>
      <c r="S4" s="11"/>
      <c r="T4" s="49">
        <v>0</v>
      </c>
      <c r="U4" s="48">
        <v>1</v>
      </c>
      <c r="V4" s="48">
        <v>1</v>
      </c>
      <c r="W4" s="48">
        <v>8</v>
      </c>
      <c r="X4" s="40" t="s">
        <v>129</v>
      </c>
    </row>
    <row r="5" spans="1:25">
      <c r="A5" s="11">
        <f>受講案内差込用!A4</f>
        <v>0</v>
      </c>
      <c r="B5" s="12">
        <f>受講案内差込用!$B$2</f>
        <v>0</v>
      </c>
      <c r="C5" s="13">
        <f>別紙!C10</f>
        <v>0</v>
      </c>
      <c r="D5" s="13">
        <f>別紙!D10</f>
        <v>0</v>
      </c>
      <c r="E5" s="15">
        <f>別紙!E10</f>
        <v>0</v>
      </c>
      <c r="F5" s="13">
        <f>別紙!F10</f>
        <v>0</v>
      </c>
      <c r="G5" s="12">
        <f>受講案内差込用!$G4</f>
        <v>0</v>
      </c>
      <c r="H5" s="94">
        <f>受講案内差込用!H4</f>
        <v>0</v>
      </c>
      <c r="I5" s="14">
        <v>3</v>
      </c>
      <c r="J5" s="18" t="str">
        <f>TEXT(別紙!G10,"yyyy-mm-dd")</f>
        <v>1900-01-00</v>
      </c>
      <c r="K5" s="20" t="s">
        <v>56</v>
      </c>
      <c r="L5" s="13">
        <f>別紙!J10</f>
        <v>0</v>
      </c>
      <c r="M5" s="16" t="s">
        <v>53</v>
      </c>
      <c r="N5" s="16" t="s">
        <v>54</v>
      </c>
      <c r="O5" s="19">
        <v>1</v>
      </c>
      <c r="P5" s="11"/>
      <c r="Q5" s="17" t="s">
        <v>52</v>
      </c>
      <c r="R5" s="81" t="s">
        <v>160</v>
      </c>
      <c r="S5" s="11"/>
      <c r="T5" s="49">
        <v>0</v>
      </c>
      <c r="U5" s="48">
        <v>1</v>
      </c>
      <c r="V5" s="48">
        <v>1</v>
      </c>
      <c r="W5" s="48">
        <v>8</v>
      </c>
      <c r="X5" s="40" t="s">
        <v>129</v>
      </c>
    </row>
    <row r="6" spans="1:25">
      <c r="A6" s="11">
        <f>受講案内差込用!A5</f>
        <v>0</v>
      </c>
      <c r="B6" s="12">
        <f>受講案内差込用!$B$2</f>
        <v>0</v>
      </c>
      <c r="C6" s="13">
        <f>別紙!C11</f>
        <v>0</v>
      </c>
      <c r="D6" s="13">
        <f>別紙!D11</f>
        <v>0</v>
      </c>
      <c r="E6" s="15">
        <f>別紙!E11</f>
        <v>0</v>
      </c>
      <c r="F6" s="13">
        <f>別紙!F11</f>
        <v>0</v>
      </c>
      <c r="G6" s="12">
        <f>受講案内差込用!$G5</f>
        <v>0</v>
      </c>
      <c r="H6" s="94">
        <f>受講案内差込用!H5</f>
        <v>0</v>
      </c>
      <c r="I6" s="14">
        <v>3</v>
      </c>
      <c r="J6" s="18" t="str">
        <f>TEXT(別紙!G11,"yyyy-mm-dd")</f>
        <v>1900-01-00</v>
      </c>
      <c r="K6" s="20" t="s">
        <v>56</v>
      </c>
      <c r="L6" s="13">
        <f>別紙!J11</f>
        <v>0</v>
      </c>
      <c r="M6" s="16" t="s">
        <v>53</v>
      </c>
      <c r="N6" s="16" t="s">
        <v>54</v>
      </c>
      <c r="O6" s="19">
        <v>1</v>
      </c>
      <c r="P6" s="11"/>
      <c r="Q6" s="17" t="s">
        <v>52</v>
      </c>
      <c r="R6" s="81" t="s">
        <v>160</v>
      </c>
      <c r="S6" s="11"/>
      <c r="T6" s="49">
        <v>0</v>
      </c>
      <c r="U6" s="48">
        <v>1</v>
      </c>
      <c r="V6" s="48">
        <v>1</v>
      </c>
      <c r="W6" s="48">
        <v>8</v>
      </c>
      <c r="X6" s="40" t="s">
        <v>129</v>
      </c>
    </row>
    <row r="7" spans="1:25">
      <c r="A7" s="11">
        <f>受講案内差込用!A6</f>
        <v>0</v>
      </c>
      <c r="B7" s="12">
        <f>受講案内差込用!$B$2</f>
        <v>0</v>
      </c>
      <c r="C7" s="13">
        <f>別紙!C12</f>
        <v>0</v>
      </c>
      <c r="D7" s="13">
        <f>別紙!D12</f>
        <v>0</v>
      </c>
      <c r="E7" s="15">
        <f>別紙!E12</f>
        <v>0</v>
      </c>
      <c r="F7" s="13">
        <f>別紙!F12</f>
        <v>0</v>
      </c>
      <c r="G7" s="12">
        <f>受講案内差込用!$G6</f>
        <v>0</v>
      </c>
      <c r="H7" s="94">
        <f>受講案内差込用!H6</f>
        <v>0</v>
      </c>
      <c r="I7" s="14">
        <v>3</v>
      </c>
      <c r="J7" s="18" t="str">
        <f>TEXT(別紙!G12,"yyyy-mm-dd")</f>
        <v>1900-01-00</v>
      </c>
      <c r="K7" s="20" t="s">
        <v>56</v>
      </c>
      <c r="L7" s="13">
        <f>別紙!J12</f>
        <v>0</v>
      </c>
      <c r="M7" s="16" t="s">
        <v>53</v>
      </c>
      <c r="N7" s="16" t="s">
        <v>54</v>
      </c>
      <c r="O7" s="19">
        <v>1</v>
      </c>
      <c r="P7" s="11"/>
      <c r="Q7" s="17" t="s">
        <v>52</v>
      </c>
      <c r="R7" s="81" t="s">
        <v>160</v>
      </c>
      <c r="S7" s="11"/>
      <c r="T7" s="49">
        <v>0</v>
      </c>
      <c r="U7" s="48">
        <v>1</v>
      </c>
      <c r="V7" s="48">
        <v>1</v>
      </c>
      <c r="W7" s="48">
        <v>8</v>
      </c>
      <c r="X7" s="40" t="s">
        <v>129</v>
      </c>
    </row>
    <row r="8" spans="1:25">
      <c r="A8" s="11">
        <f>受講案内差込用!A7</f>
        <v>0</v>
      </c>
      <c r="B8" s="12">
        <f>受講案内差込用!$B$2</f>
        <v>0</v>
      </c>
      <c r="C8" s="13">
        <f>別紙!C13</f>
        <v>0</v>
      </c>
      <c r="D8" s="13">
        <f>別紙!D13</f>
        <v>0</v>
      </c>
      <c r="E8" s="15">
        <f>別紙!E13</f>
        <v>0</v>
      </c>
      <c r="F8" s="13">
        <f>別紙!F13</f>
        <v>0</v>
      </c>
      <c r="G8" s="12">
        <f>受講案内差込用!$G7</f>
        <v>0</v>
      </c>
      <c r="H8" s="94">
        <f>受講案内差込用!H7</f>
        <v>0</v>
      </c>
      <c r="I8" s="14">
        <v>3</v>
      </c>
      <c r="J8" s="18" t="str">
        <f>TEXT(別紙!G13,"yyyy-mm-dd")</f>
        <v>1900-01-00</v>
      </c>
      <c r="K8" s="20" t="s">
        <v>56</v>
      </c>
      <c r="L8" s="13">
        <f>別紙!J13</f>
        <v>0</v>
      </c>
      <c r="M8" s="16" t="s">
        <v>53</v>
      </c>
      <c r="N8" s="16" t="s">
        <v>54</v>
      </c>
      <c r="O8" s="19">
        <v>1</v>
      </c>
      <c r="P8" s="11"/>
      <c r="Q8" s="17" t="s">
        <v>52</v>
      </c>
      <c r="R8" s="81" t="s">
        <v>160</v>
      </c>
      <c r="S8" s="11"/>
      <c r="T8" s="49">
        <v>0</v>
      </c>
      <c r="U8" s="48">
        <v>1</v>
      </c>
      <c r="V8" s="48">
        <v>1</v>
      </c>
      <c r="W8" s="48">
        <v>8</v>
      </c>
      <c r="X8" s="40" t="s">
        <v>129</v>
      </c>
    </row>
    <row r="9" spans="1:25">
      <c r="A9" s="11">
        <f>受講案内差込用!A8</f>
        <v>0</v>
      </c>
      <c r="B9" s="12">
        <f>受講案内差込用!$B$2</f>
        <v>0</v>
      </c>
      <c r="C9" s="13">
        <f>別紙!C14</f>
        <v>0</v>
      </c>
      <c r="D9" s="13">
        <f>別紙!D14</f>
        <v>0</v>
      </c>
      <c r="E9" s="15">
        <f>別紙!E14</f>
        <v>0</v>
      </c>
      <c r="F9" s="13">
        <f>別紙!F14</f>
        <v>0</v>
      </c>
      <c r="G9" s="12">
        <f>受講案内差込用!$G8</f>
        <v>0</v>
      </c>
      <c r="H9" s="94">
        <f>受講案内差込用!H8</f>
        <v>0</v>
      </c>
      <c r="I9" s="14">
        <v>3</v>
      </c>
      <c r="J9" s="18" t="str">
        <f>TEXT(別紙!G14,"yyyy-mm-dd")</f>
        <v>1900-01-00</v>
      </c>
      <c r="K9" s="20" t="s">
        <v>56</v>
      </c>
      <c r="L9" s="13">
        <f>別紙!J14</f>
        <v>0</v>
      </c>
      <c r="M9" s="16" t="s">
        <v>53</v>
      </c>
      <c r="N9" s="16" t="s">
        <v>54</v>
      </c>
      <c r="O9" s="19">
        <v>1</v>
      </c>
      <c r="P9" s="11"/>
      <c r="Q9" s="17" t="s">
        <v>55</v>
      </c>
      <c r="R9" s="81" t="s">
        <v>160</v>
      </c>
      <c r="S9" s="11"/>
      <c r="T9" s="49">
        <v>0</v>
      </c>
      <c r="U9" s="48">
        <v>1</v>
      </c>
      <c r="V9" s="48">
        <v>1</v>
      </c>
      <c r="W9" s="48">
        <v>8</v>
      </c>
      <c r="X9" s="40" t="s">
        <v>129</v>
      </c>
    </row>
    <row r="10" spans="1:25">
      <c r="A10" s="11">
        <f>受講案内差込用!A9</f>
        <v>0</v>
      </c>
      <c r="B10" s="12">
        <f>受講案内差込用!$B$2</f>
        <v>0</v>
      </c>
      <c r="C10" s="13">
        <f>別紙!C15</f>
        <v>0</v>
      </c>
      <c r="D10" s="13">
        <f>別紙!D15</f>
        <v>0</v>
      </c>
      <c r="E10" s="15">
        <f>別紙!E15</f>
        <v>0</v>
      </c>
      <c r="F10" s="13">
        <f>別紙!F15</f>
        <v>0</v>
      </c>
      <c r="G10" s="12">
        <f>受講案内差込用!$G9</f>
        <v>0</v>
      </c>
      <c r="H10" s="94">
        <f>受講案内差込用!H9</f>
        <v>0</v>
      </c>
      <c r="I10" s="14">
        <v>3</v>
      </c>
      <c r="J10" s="18" t="str">
        <f>TEXT(別紙!G15,"yyyy-mm-dd")</f>
        <v>1900-01-00</v>
      </c>
      <c r="K10" s="20" t="s">
        <v>56</v>
      </c>
      <c r="L10" s="13">
        <f>別紙!J15</f>
        <v>0</v>
      </c>
      <c r="M10" s="16" t="s">
        <v>53</v>
      </c>
      <c r="N10" s="16" t="s">
        <v>54</v>
      </c>
      <c r="O10" s="19">
        <v>1</v>
      </c>
      <c r="P10" s="11"/>
      <c r="Q10" s="17" t="s">
        <v>55</v>
      </c>
      <c r="R10" s="81" t="s">
        <v>160</v>
      </c>
      <c r="S10" s="11"/>
      <c r="T10" s="49">
        <v>0</v>
      </c>
      <c r="U10" s="48">
        <v>1</v>
      </c>
      <c r="V10" s="48">
        <v>1</v>
      </c>
      <c r="W10" s="48">
        <v>8</v>
      </c>
      <c r="X10" s="40" t="s">
        <v>129</v>
      </c>
    </row>
    <row r="11" spans="1:25">
      <c r="A11" s="11">
        <f>受講案内差込用!A10</f>
        <v>0</v>
      </c>
      <c r="B11" s="12">
        <f>受講案内差込用!$B$2</f>
        <v>0</v>
      </c>
      <c r="C11" s="13">
        <f>別紙!C16</f>
        <v>0</v>
      </c>
      <c r="D11" s="13">
        <f>別紙!D16</f>
        <v>0</v>
      </c>
      <c r="E11" s="15">
        <f>別紙!E16</f>
        <v>0</v>
      </c>
      <c r="F11" s="13">
        <f>別紙!F16</f>
        <v>0</v>
      </c>
      <c r="G11" s="12">
        <f>受講案内差込用!$G10</f>
        <v>0</v>
      </c>
      <c r="H11" s="94">
        <f>受講案内差込用!H10</f>
        <v>0</v>
      </c>
      <c r="I11" s="14">
        <v>3</v>
      </c>
      <c r="J11" s="18" t="str">
        <f>TEXT(別紙!G16,"yyyy-mm-dd")</f>
        <v>1900-01-00</v>
      </c>
      <c r="K11" s="20" t="s">
        <v>56</v>
      </c>
      <c r="L11" s="13">
        <f>別紙!J16</f>
        <v>0</v>
      </c>
      <c r="M11" s="16" t="s">
        <v>53</v>
      </c>
      <c r="N11" s="16" t="s">
        <v>54</v>
      </c>
      <c r="O11" s="19">
        <v>1</v>
      </c>
      <c r="P11" s="11"/>
      <c r="Q11" s="17" t="s">
        <v>55</v>
      </c>
      <c r="R11" s="81" t="s">
        <v>160</v>
      </c>
      <c r="S11" s="11"/>
      <c r="T11" s="49">
        <v>0</v>
      </c>
      <c r="U11" s="48">
        <v>1</v>
      </c>
      <c r="V11" s="48">
        <v>1</v>
      </c>
      <c r="W11" s="48">
        <v>8</v>
      </c>
      <c r="X11" s="40" t="s">
        <v>129</v>
      </c>
    </row>
    <row r="12" spans="1:25">
      <c r="A12" s="11">
        <f>受講案内差込用!A11</f>
        <v>0</v>
      </c>
      <c r="B12" s="12">
        <f>受講案内差込用!$B$2</f>
        <v>0</v>
      </c>
      <c r="C12" s="13">
        <f>別紙!C17</f>
        <v>0</v>
      </c>
      <c r="D12" s="13">
        <f>別紙!D17</f>
        <v>0</v>
      </c>
      <c r="E12" s="15">
        <f>別紙!E17</f>
        <v>0</v>
      </c>
      <c r="F12" s="13">
        <f>別紙!F17</f>
        <v>0</v>
      </c>
      <c r="G12" s="12">
        <f>受講案内差込用!$G11</f>
        <v>0</v>
      </c>
      <c r="H12" s="94">
        <f>受講案内差込用!H11</f>
        <v>0</v>
      </c>
      <c r="I12" s="14">
        <v>3</v>
      </c>
      <c r="J12" s="18" t="str">
        <f>TEXT(別紙!G17,"yyyy-mm-dd")</f>
        <v>1900-01-00</v>
      </c>
      <c r="K12" s="20" t="s">
        <v>56</v>
      </c>
      <c r="L12" s="13">
        <f>別紙!J17</f>
        <v>0</v>
      </c>
      <c r="M12" s="16" t="s">
        <v>53</v>
      </c>
      <c r="N12" s="16" t="s">
        <v>54</v>
      </c>
      <c r="O12" s="19">
        <v>1</v>
      </c>
      <c r="P12" s="11"/>
      <c r="Q12" s="17" t="s">
        <v>55</v>
      </c>
      <c r="R12" s="81" t="s">
        <v>160</v>
      </c>
      <c r="S12" s="11"/>
      <c r="T12" s="49">
        <v>0</v>
      </c>
      <c r="U12" s="48">
        <v>1</v>
      </c>
      <c r="V12" s="48">
        <v>1</v>
      </c>
      <c r="W12" s="48">
        <v>8</v>
      </c>
      <c r="X12" s="40" t="s">
        <v>129</v>
      </c>
    </row>
    <row r="13" spans="1:25">
      <c r="A13" s="11">
        <f>受講案内差込用!A12</f>
        <v>0</v>
      </c>
      <c r="B13" s="12">
        <f>受講案内差込用!$B$2</f>
        <v>0</v>
      </c>
      <c r="C13" s="13">
        <f>別紙!C18</f>
        <v>0</v>
      </c>
      <c r="D13" s="13">
        <f>別紙!D18</f>
        <v>0</v>
      </c>
      <c r="E13" s="15">
        <f>別紙!E18</f>
        <v>0</v>
      </c>
      <c r="F13" s="13">
        <f>別紙!F18</f>
        <v>0</v>
      </c>
      <c r="G13" s="12">
        <f>受講案内差込用!$G12</f>
        <v>0</v>
      </c>
      <c r="H13" s="94">
        <f>受講案内差込用!H12</f>
        <v>0</v>
      </c>
      <c r="I13" s="14">
        <v>3</v>
      </c>
      <c r="J13" s="18" t="str">
        <f>TEXT(別紙!G18,"yyyy-mm-dd")</f>
        <v>1900-01-00</v>
      </c>
      <c r="K13" s="20" t="s">
        <v>56</v>
      </c>
      <c r="L13" s="13">
        <f>別紙!J18</f>
        <v>0</v>
      </c>
      <c r="M13" s="16" t="s">
        <v>53</v>
      </c>
      <c r="N13" s="16" t="s">
        <v>54</v>
      </c>
      <c r="O13" s="19">
        <v>1</v>
      </c>
      <c r="P13" s="11"/>
      <c r="Q13" s="17" t="s">
        <v>55</v>
      </c>
      <c r="R13" s="81" t="s">
        <v>160</v>
      </c>
      <c r="S13" s="11"/>
      <c r="T13" s="49">
        <v>0</v>
      </c>
      <c r="U13" s="48">
        <v>1</v>
      </c>
      <c r="V13" s="48">
        <v>1</v>
      </c>
      <c r="W13" s="48">
        <v>8</v>
      </c>
      <c r="X13" s="40" t="s">
        <v>129</v>
      </c>
    </row>
    <row r="14" spans="1:25">
      <c r="A14" s="11">
        <f>受講案内差込用!A13</f>
        <v>0</v>
      </c>
      <c r="B14" s="12">
        <f>受講案内差込用!$B$2</f>
        <v>0</v>
      </c>
      <c r="C14" s="13">
        <f>別紙!C19</f>
        <v>0</v>
      </c>
      <c r="D14" s="13">
        <f>別紙!D19</f>
        <v>0</v>
      </c>
      <c r="E14" s="15">
        <f>別紙!E19</f>
        <v>0</v>
      </c>
      <c r="F14" s="13">
        <f>別紙!F19</f>
        <v>0</v>
      </c>
      <c r="G14" s="12">
        <f>受講案内差込用!$G13</f>
        <v>0</v>
      </c>
      <c r="H14" s="94">
        <f>受講案内差込用!H13</f>
        <v>0</v>
      </c>
      <c r="I14" s="14">
        <v>3</v>
      </c>
      <c r="J14" s="18" t="str">
        <f>TEXT(別紙!G19,"yyyy-mm-dd")</f>
        <v>1900-01-00</v>
      </c>
      <c r="K14" s="20" t="s">
        <v>56</v>
      </c>
      <c r="L14" s="13">
        <f>別紙!J19</f>
        <v>0</v>
      </c>
      <c r="M14" s="16" t="s">
        <v>53</v>
      </c>
      <c r="N14" s="16" t="s">
        <v>54</v>
      </c>
      <c r="O14" s="19">
        <v>1</v>
      </c>
      <c r="P14" s="11"/>
      <c r="Q14" s="17" t="s">
        <v>55</v>
      </c>
      <c r="R14" s="81" t="s">
        <v>160</v>
      </c>
      <c r="S14" s="11"/>
      <c r="T14" s="49">
        <v>0</v>
      </c>
      <c r="U14" s="48">
        <v>1</v>
      </c>
      <c r="V14" s="48">
        <v>1</v>
      </c>
      <c r="W14" s="48">
        <v>8</v>
      </c>
      <c r="X14" s="40" t="s">
        <v>129</v>
      </c>
    </row>
    <row r="15" spans="1:25">
      <c r="A15" s="11">
        <f>受講案内差込用!A14</f>
        <v>0</v>
      </c>
      <c r="B15" s="12">
        <f>受講案内差込用!$B$2</f>
        <v>0</v>
      </c>
      <c r="C15" s="13">
        <f>別紙!C20</f>
        <v>0</v>
      </c>
      <c r="D15" s="13">
        <f>別紙!D20</f>
        <v>0</v>
      </c>
      <c r="E15" s="15">
        <f>別紙!E20</f>
        <v>0</v>
      </c>
      <c r="F15" s="13">
        <f>別紙!F20</f>
        <v>0</v>
      </c>
      <c r="G15" s="12">
        <f>受講案内差込用!$G14</f>
        <v>0</v>
      </c>
      <c r="H15" s="94">
        <f>受講案内差込用!H14</f>
        <v>0</v>
      </c>
      <c r="I15" s="14">
        <v>3</v>
      </c>
      <c r="J15" s="18" t="str">
        <f>TEXT(別紙!G20,"yyyy-mm-dd")</f>
        <v>1900-01-00</v>
      </c>
      <c r="K15" s="20" t="s">
        <v>56</v>
      </c>
      <c r="L15" s="13">
        <f>別紙!J20</f>
        <v>0</v>
      </c>
      <c r="M15" s="16" t="s">
        <v>53</v>
      </c>
      <c r="N15" s="16" t="s">
        <v>54</v>
      </c>
      <c r="O15" s="19">
        <v>1</v>
      </c>
      <c r="P15" s="11"/>
      <c r="Q15" s="17" t="s">
        <v>55</v>
      </c>
      <c r="R15" s="81" t="s">
        <v>160</v>
      </c>
      <c r="S15" s="11"/>
      <c r="T15" s="49">
        <v>0</v>
      </c>
      <c r="U15" s="48">
        <v>1</v>
      </c>
      <c r="V15" s="48">
        <v>1</v>
      </c>
      <c r="W15" s="48">
        <v>8</v>
      </c>
      <c r="X15" s="40" t="s">
        <v>129</v>
      </c>
    </row>
    <row r="16" spans="1:25">
      <c r="A16" s="11">
        <f>受講案内差込用!A15</f>
        <v>0</v>
      </c>
      <c r="B16" s="12">
        <f>受講案内差込用!$B$2</f>
        <v>0</v>
      </c>
      <c r="C16" s="13">
        <f>別紙!C21</f>
        <v>0</v>
      </c>
      <c r="D16" s="13">
        <f>別紙!D21</f>
        <v>0</v>
      </c>
      <c r="E16" s="15">
        <f>別紙!E21</f>
        <v>0</v>
      </c>
      <c r="F16" s="13">
        <f>別紙!F21</f>
        <v>0</v>
      </c>
      <c r="G16" s="12">
        <f>受講案内差込用!$G15</f>
        <v>0</v>
      </c>
      <c r="H16" s="94">
        <f>受講案内差込用!H15</f>
        <v>0</v>
      </c>
      <c r="I16" s="14">
        <v>3</v>
      </c>
      <c r="J16" s="18" t="str">
        <f>TEXT(別紙!G21,"yyyy-mm-dd")</f>
        <v>1900-01-00</v>
      </c>
      <c r="K16" s="20" t="s">
        <v>56</v>
      </c>
      <c r="L16" s="13">
        <f>別紙!J21</f>
        <v>0</v>
      </c>
      <c r="M16" s="16" t="s">
        <v>53</v>
      </c>
      <c r="N16" s="16" t="s">
        <v>54</v>
      </c>
      <c r="O16" s="19">
        <v>1</v>
      </c>
      <c r="P16" s="11"/>
      <c r="Q16" s="17" t="s">
        <v>55</v>
      </c>
      <c r="R16" s="81" t="s">
        <v>160</v>
      </c>
      <c r="S16" s="11"/>
      <c r="T16" s="49">
        <v>0</v>
      </c>
      <c r="U16" s="48">
        <v>1</v>
      </c>
      <c r="V16" s="48">
        <v>1</v>
      </c>
      <c r="W16" s="48">
        <v>8</v>
      </c>
      <c r="X16" s="40" t="s">
        <v>129</v>
      </c>
    </row>
    <row r="17" spans="1:24">
      <c r="A17" s="11">
        <f>受講案内差込用!A16</f>
        <v>0</v>
      </c>
      <c r="B17" s="12">
        <f>受講案内差込用!$B$2</f>
        <v>0</v>
      </c>
      <c r="C17" s="13">
        <f>別紙!C22</f>
        <v>0</v>
      </c>
      <c r="D17" s="13">
        <f>別紙!D22</f>
        <v>0</v>
      </c>
      <c r="E17" s="15">
        <f>別紙!E22</f>
        <v>0</v>
      </c>
      <c r="F17" s="13">
        <f>別紙!F22</f>
        <v>0</v>
      </c>
      <c r="G17" s="12">
        <f>受講案内差込用!$G16</f>
        <v>0</v>
      </c>
      <c r="H17" s="94">
        <f>受講案内差込用!H16</f>
        <v>0</v>
      </c>
      <c r="I17" s="14">
        <v>3</v>
      </c>
      <c r="J17" s="18" t="str">
        <f>TEXT(別紙!G22,"yyyy-mm-dd")</f>
        <v>1900-01-00</v>
      </c>
      <c r="K17" s="20" t="s">
        <v>56</v>
      </c>
      <c r="L17" s="13">
        <f>別紙!J22</f>
        <v>0</v>
      </c>
      <c r="M17" s="16" t="s">
        <v>53</v>
      </c>
      <c r="N17" s="16" t="s">
        <v>54</v>
      </c>
      <c r="O17" s="19">
        <v>1</v>
      </c>
      <c r="P17" s="11"/>
      <c r="Q17" s="17" t="s">
        <v>55</v>
      </c>
      <c r="R17" s="81" t="s">
        <v>160</v>
      </c>
      <c r="S17" s="11"/>
      <c r="T17" s="49">
        <v>0</v>
      </c>
      <c r="U17" s="48">
        <v>1</v>
      </c>
      <c r="V17" s="48">
        <v>1</v>
      </c>
      <c r="W17" s="48">
        <v>8</v>
      </c>
      <c r="X17" s="40" t="s">
        <v>129</v>
      </c>
    </row>
    <row r="18" spans="1:24">
      <c r="A18" s="11">
        <f>受講案内差込用!A17</f>
        <v>0</v>
      </c>
      <c r="B18" s="12">
        <f>受講案内差込用!$B$2</f>
        <v>0</v>
      </c>
      <c r="C18" s="13">
        <f>別紙!C23</f>
        <v>0</v>
      </c>
      <c r="D18" s="13">
        <f>別紙!D23</f>
        <v>0</v>
      </c>
      <c r="E18" s="15">
        <f>別紙!E23</f>
        <v>0</v>
      </c>
      <c r="F18" s="13">
        <f>別紙!F23</f>
        <v>0</v>
      </c>
      <c r="G18" s="12">
        <f>受講案内差込用!$G17</f>
        <v>0</v>
      </c>
      <c r="H18" s="94">
        <f>受講案内差込用!H17</f>
        <v>0</v>
      </c>
      <c r="I18" s="14">
        <v>3</v>
      </c>
      <c r="J18" s="18" t="str">
        <f>TEXT(別紙!G23,"yyyy-mm-dd")</f>
        <v>1900-01-00</v>
      </c>
      <c r="K18" s="20" t="s">
        <v>56</v>
      </c>
      <c r="L18" s="13">
        <f>別紙!J23</f>
        <v>0</v>
      </c>
      <c r="M18" s="16" t="s">
        <v>53</v>
      </c>
      <c r="N18" s="16" t="s">
        <v>54</v>
      </c>
      <c r="O18" s="19">
        <v>1</v>
      </c>
      <c r="P18" s="11"/>
      <c r="Q18" s="17" t="s">
        <v>55</v>
      </c>
      <c r="R18" s="81" t="s">
        <v>160</v>
      </c>
      <c r="S18" s="11"/>
      <c r="T18" s="49">
        <v>0</v>
      </c>
      <c r="U18" s="48">
        <v>1</v>
      </c>
      <c r="V18" s="48">
        <v>1</v>
      </c>
      <c r="W18" s="48">
        <v>8</v>
      </c>
      <c r="X18" s="40" t="s">
        <v>129</v>
      </c>
    </row>
    <row r="19" spans="1:24">
      <c r="A19" s="11">
        <f>受講案内差込用!A18</f>
        <v>0</v>
      </c>
      <c r="B19" s="12">
        <f>受講案内差込用!$B$2</f>
        <v>0</v>
      </c>
      <c r="C19" s="13">
        <f>別紙!C24</f>
        <v>0</v>
      </c>
      <c r="D19" s="13">
        <f>別紙!D24</f>
        <v>0</v>
      </c>
      <c r="E19" s="15">
        <f>別紙!E24</f>
        <v>0</v>
      </c>
      <c r="F19" s="13">
        <f>別紙!F24</f>
        <v>0</v>
      </c>
      <c r="G19" s="12">
        <f>受講案内差込用!$G18</f>
        <v>0</v>
      </c>
      <c r="H19" s="94">
        <f>受講案内差込用!H18</f>
        <v>0</v>
      </c>
      <c r="I19" s="14">
        <v>3</v>
      </c>
      <c r="J19" s="18" t="str">
        <f>TEXT(別紙!G24,"yyyy-mm-dd")</f>
        <v>1900-01-00</v>
      </c>
      <c r="K19" s="20" t="s">
        <v>56</v>
      </c>
      <c r="L19" s="13">
        <f>別紙!J24</f>
        <v>0</v>
      </c>
      <c r="M19" s="16" t="s">
        <v>53</v>
      </c>
      <c r="N19" s="16" t="s">
        <v>54</v>
      </c>
      <c r="O19" s="19">
        <v>1</v>
      </c>
      <c r="P19" s="11"/>
      <c r="Q19" s="17" t="s">
        <v>55</v>
      </c>
      <c r="R19" s="81" t="s">
        <v>160</v>
      </c>
      <c r="S19" s="11"/>
      <c r="T19" s="49">
        <v>0</v>
      </c>
      <c r="U19" s="48">
        <v>1</v>
      </c>
      <c r="V19" s="48">
        <v>1</v>
      </c>
      <c r="W19" s="48">
        <v>8</v>
      </c>
      <c r="X19" s="40" t="s">
        <v>129</v>
      </c>
    </row>
    <row r="20" spans="1:24">
      <c r="A20" s="11">
        <f>受講案内差込用!A19</f>
        <v>0</v>
      </c>
      <c r="B20" s="12">
        <f>受講案内差込用!$B$2</f>
        <v>0</v>
      </c>
      <c r="C20" s="13">
        <f>別紙!C25</f>
        <v>0</v>
      </c>
      <c r="D20" s="13">
        <f>別紙!D25</f>
        <v>0</v>
      </c>
      <c r="E20" s="15">
        <f>別紙!E25</f>
        <v>0</v>
      </c>
      <c r="F20" s="13">
        <f>別紙!F25</f>
        <v>0</v>
      </c>
      <c r="G20" s="12">
        <f>受講案内差込用!$G19</f>
        <v>0</v>
      </c>
      <c r="H20" s="94">
        <f>受講案内差込用!H19</f>
        <v>0</v>
      </c>
      <c r="I20" s="14">
        <v>3</v>
      </c>
      <c r="J20" s="18" t="str">
        <f>TEXT(別紙!G25,"yyyy-mm-dd")</f>
        <v>1900-01-00</v>
      </c>
      <c r="K20" s="20" t="s">
        <v>56</v>
      </c>
      <c r="L20" s="13">
        <f>別紙!J25</f>
        <v>0</v>
      </c>
      <c r="M20" s="16" t="s">
        <v>53</v>
      </c>
      <c r="N20" s="16" t="s">
        <v>54</v>
      </c>
      <c r="O20" s="19">
        <v>1</v>
      </c>
      <c r="P20" s="11"/>
      <c r="Q20" s="17" t="s">
        <v>55</v>
      </c>
      <c r="R20" s="81" t="s">
        <v>160</v>
      </c>
      <c r="S20" s="11"/>
      <c r="T20" s="49">
        <v>0</v>
      </c>
      <c r="U20" s="48">
        <v>1</v>
      </c>
      <c r="V20" s="48">
        <v>1</v>
      </c>
      <c r="W20" s="48">
        <v>8</v>
      </c>
      <c r="X20" s="40" t="s">
        <v>129</v>
      </c>
    </row>
    <row r="21" spans="1:24">
      <c r="A21" s="11">
        <f>受講案内差込用!A20</f>
        <v>0</v>
      </c>
      <c r="B21" s="12">
        <f>受講案内差込用!$B$2</f>
        <v>0</v>
      </c>
      <c r="C21" s="13">
        <f>別紙!C26</f>
        <v>0</v>
      </c>
      <c r="D21" s="13">
        <f>別紙!D26</f>
        <v>0</v>
      </c>
      <c r="E21" s="15">
        <f>別紙!E26</f>
        <v>0</v>
      </c>
      <c r="F21" s="13">
        <f>別紙!F26</f>
        <v>0</v>
      </c>
      <c r="G21" s="12">
        <f>受講案内差込用!$G20</f>
        <v>0</v>
      </c>
      <c r="H21" s="94">
        <f>受講案内差込用!H20</f>
        <v>0</v>
      </c>
      <c r="I21" s="14">
        <v>3</v>
      </c>
      <c r="J21" s="18" t="str">
        <f>TEXT(別紙!G26,"yyyy-mm-dd")</f>
        <v>1900-01-00</v>
      </c>
      <c r="K21" s="20" t="s">
        <v>56</v>
      </c>
      <c r="L21" s="13">
        <f>別紙!J26</f>
        <v>0</v>
      </c>
      <c r="M21" s="16" t="s">
        <v>53</v>
      </c>
      <c r="N21" s="16" t="s">
        <v>54</v>
      </c>
      <c r="O21" s="19">
        <v>1</v>
      </c>
      <c r="P21" s="11"/>
      <c r="Q21" s="17" t="s">
        <v>55</v>
      </c>
      <c r="R21" s="81" t="s">
        <v>160</v>
      </c>
      <c r="S21" s="11"/>
      <c r="T21" s="49">
        <v>0</v>
      </c>
      <c r="U21" s="48">
        <v>1</v>
      </c>
      <c r="V21" s="48">
        <v>1</v>
      </c>
      <c r="W21" s="48">
        <v>8</v>
      </c>
      <c r="X21" s="40" t="s">
        <v>129</v>
      </c>
    </row>
    <row r="22" spans="1:24">
      <c r="A22" s="11">
        <f>受講案内差込用!A21</f>
        <v>0</v>
      </c>
      <c r="B22" s="12">
        <f>受講案内差込用!$B$2</f>
        <v>0</v>
      </c>
      <c r="C22" s="13">
        <f>別紙!C27</f>
        <v>0</v>
      </c>
      <c r="D22" s="13">
        <f>別紙!D27</f>
        <v>0</v>
      </c>
      <c r="E22" s="15">
        <f>別紙!E27</f>
        <v>0</v>
      </c>
      <c r="F22" s="13">
        <f>別紙!F27</f>
        <v>0</v>
      </c>
      <c r="G22" s="12">
        <f>受講案内差込用!$G21</f>
        <v>0</v>
      </c>
      <c r="H22" s="94">
        <f>受講案内差込用!H21</f>
        <v>0</v>
      </c>
      <c r="I22" s="14">
        <v>3</v>
      </c>
      <c r="J22" s="18" t="str">
        <f>TEXT(別紙!G27,"yyyy-mm-dd")</f>
        <v>1900-01-00</v>
      </c>
      <c r="K22" s="20" t="s">
        <v>56</v>
      </c>
      <c r="L22" s="13">
        <f>別紙!J27</f>
        <v>0</v>
      </c>
      <c r="M22" s="16" t="s">
        <v>53</v>
      </c>
      <c r="N22" s="16" t="s">
        <v>54</v>
      </c>
      <c r="O22" s="19">
        <v>1</v>
      </c>
      <c r="P22" s="11"/>
      <c r="Q22" s="17" t="s">
        <v>55</v>
      </c>
      <c r="R22" s="81" t="s">
        <v>160</v>
      </c>
      <c r="S22" s="11"/>
      <c r="T22" s="49">
        <v>0</v>
      </c>
      <c r="U22" s="48">
        <v>1</v>
      </c>
      <c r="V22" s="48">
        <v>1</v>
      </c>
      <c r="W22" s="48">
        <v>8</v>
      </c>
      <c r="X22" s="40" t="s">
        <v>129</v>
      </c>
    </row>
    <row r="23" spans="1:24">
      <c r="A23" s="11">
        <f>受講案内差込用!A22</f>
        <v>0</v>
      </c>
      <c r="B23" s="12">
        <f>受講案内差込用!$B$2</f>
        <v>0</v>
      </c>
      <c r="C23" s="13">
        <f>別紙!C28</f>
        <v>0</v>
      </c>
      <c r="D23" s="13">
        <f>別紙!D28</f>
        <v>0</v>
      </c>
      <c r="E23" s="15">
        <f>別紙!E28</f>
        <v>0</v>
      </c>
      <c r="F23" s="13">
        <f>別紙!F28</f>
        <v>0</v>
      </c>
      <c r="G23" s="12">
        <f>受講案内差込用!$G22</f>
        <v>0</v>
      </c>
      <c r="H23" s="94">
        <f>受講案内差込用!H22</f>
        <v>0</v>
      </c>
      <c r="I23" s="14">
        <v>3</v>
      </c>
      <c r="J23" s="18" t="str">
        <f>TEXT(別紙!G28,"yyyy-mm-dd")</f>
        <v>1900-01-00</v>
      </c>
      <c r="K23" s="20" t="s">
        <v>56</v>
      </c>
      <c r="L23" s="13">
        <f>別紙!J28</f>
        <v>0</v>
      </c>
      <c r="M23" s="16" t="s">
        <v>53</v>
      </c>
      <c r="N23" s="16" t="s">
        <v>54</v>
      </c>
      <c r="O23" s="19">
        <v>1</v>
      </c>
      <c r="P23" s="11"/>
      <c r="Q23" s="17" t="s">
        <v>55</v>
      </c>
      <c r="R23" s="81" t="s">
        <v>160</v>
      </c>
      <c r="S23" s="11"/>
      <c r="T23" s="49">
        <v>0</v>
      </c>
      <c r="U23" s="48">
        <v>1</v>
      </c>
      <c r="V23" s="48">
        <v>1</v>
      </c>
      <c r="W23" s="48">
        <v>8</v>
      </c>
      <c r="X23" s="40" t="s">
        <v>129</v>
      </c>
    </row>
    <row r="24" spans="1:24">
      <c r="A24" s="11">
        <f>受講案内差込用!A23</f>
        <v>0</v>
      </c>
      <c r="B24" s="12">
        <f>受講案内差込用!$B$2</f>
        <v>0</v>
      </c>
      <c r="C24" s="13">
        <f>別紙!C29</f>
        <v>0</v>
      </c>
      <c r="D24" s="13">
        <f>別紙!D29</f>
        <v>0</v>
      </c>
      <c r="E24" s="15">
        <f>別紙!E29</f>
        <v>0</v>
      </c>
      <c r="F24" s="13">
        <f>別紙!F29</f>
        <v>0</v>
      </c>
      <c r="G24" s="12">
        <f>受講案内差込用!$G23</f>
        <v>0</v>
      </c>
      <c r="H24" s="94">
        <f>受講案内差込用!H23</f>
        <v>0</v>
      </c>
      <c r="I24" s="14">
        <v>3</v>
      </c>
      <c r="J24" s="18" t="str">
        <f>TEXT(別紙!G29,"yyyy-mm-dd")</f>
        <v>1900-01-00</v>
      </c>
      <c r="K24" s="20" t="s">
        <v>56</v>
      </c>
      <c r="L24" s="13">
        <f>別紙!J29</f>
        <v>0</v>
      </c>
      <c r="M24" s="16" t="s">
        <v>53</v>
      </c>
      <c r="N24" s="16" t="s">
        <v>54</v>
      </c>
      <c r="O24" s="19">
        <v>1</v>
      </c>
      <c r="P24" s="11"/>
      <c r="Q24" s="17" t="s">
        <v>55</v>
      </c>
      <c r="R24" s="81" t="s">
        <v>160</v>
      </c>
      <c r="S24" s="11"/>
      <c r="T24" s="49">
        <v>0</v>
      </c>
      <c r="U24" s="48">
        <v>1</v>
      </c>
      <c r="V24" s="48">
        <v>1</v>
      </c>
      <c r="W24" s="48">
        <v>8</v>
      </c>
      <c r="X24" s="40" t="s">
        <v>129</v>
      </c>
    </row>
    <row r="25" spans="1:24">
      <c r="A25" s="11">
        <f>受講案内差込用!A24</f>
        <v>0</v>
      </c>
      <c r="B25" s="12">
        <f>受講案内差込用!$B$2</f>
        <v>0</v>
      </c>
      <c r="C25" s="13">
        <f>別紙!C30</f>
        <v>0</v>
      </c>
      <c r="D25" s="13">
        <f>別紙!D30</f>
        <v>0</v>
      </c>
      <c r="E25" s="15">
        <f>別紙!E30</f>
        <v>0</v>
      </c>
      <c r="F25" s="13">
        <f>別紙!F30</f>
        <v>0</v>
      </c>
      <c r="G25" s="12">
        <f>受講案内差込用!$G24</f>
        <v>0</v>
      </c>
      <c r="H25" s="94">
        <f>受講案内差込用!H24</f>
        <v>0</v>
      </c>
      <c r="I25" s="14">
        <v>3</v>
      </c>
      <c r="J25" s="18" t="str">
        <f>TEXT(別紙!G30,"yyyy-mm-dd")</f>
        <v>1900-01-00</v>
      </c>
      <c r="K25" s="20" t="s">
        <v>56</v>
      </c>
      <c r="L25" s="13">
        <f>別紙!J30</f>
        <v>0</v>
      </c>
      <c r="M25" s="16" t="s">
        <v>53</v>
      </c>
      <c r="N25" s="16" t="s">
        <v>54</v>
      </c>
      <c r="O25" s="19">
        <v>1</v>
      </c>
      <c r="P25" s="11"/>
      <c r="Q25" s="17" t="s">
        <v>55</v>
      </c>
      <c r="R25" s="81" t="s">
        <v>160</v>
      </c>
      <c r="S25" s="11"/>
      <c r="T25" s="49">
        <v>0</v>
      </c>
      <c r="U25" s="48">
        <v>1</v>
      </c>
      <c r="V25" s="48">
        <v>1</v>
      </c>
      <c r="W25" s="48">
        <v>8</v>
      </c>
      <c r="X25" s="40" t="s">
        <v>129</v>
      </c>
    </row>
    <row r="26" spans="1:24">
      <c r="A26" s="11">
        <f>受講案内差込用!A25</f>
        <v>0</v>
      </c>
      <c r="B26" s="12">
        <f>受講案内差込用!$B$2</f>
        <v>0</v>
      </c>
      <c r="C26" s="13">
        <f>別紙!C31</f>
        <v>0</v>
      </c>
      <c r="D26" s="13">
        <f>別紙!D31</f>
        <v>0</v>
      </c>
      <c r="E26" s="15">
        <f>別紙!E31</f>
        <v>0</v>
      </c>
      <c r="F26" s="13">
        <f>別紙!F31</f>
        <v>0</v>
      </c>
      <c r="G26" s="12">
        <f>受講案内差込用!$G25</f>
        <v>0</v>
      </c>
      <c r="H26" s="94">
        <f>受講案内差込用!H25</f>
        <v>0</v>
      </c>
      <c r="I26" s="14">
        <v>3</v>
      </c>
      <c r="J26" s="18" t="str">
        <f>TEXT(別紙!G31,"yyyy-mm-dd")</f>
        <v>1900-01-00</v>
      </c>
      <c r="K26" s="20" t="s">
        <v>56</v>
      </c>
      <c r="L26" s="13">
        <f>別紙!J31</f>
        <v>0</v>
      </c>
      <c r="M26" s="16" t="s">
        <v>53</v>
      </c>
      <c r="N26" s="16" t="s">
        <v>54</v>
      </c>
      <c r="O26" s="19">
        <v>1</v>
      </c>
      <c r="P26" s="11"/>
      <c r="Q26" s="17" t="s">
        <v>55</v>
      </c>
      <c r="R26" s="81" t="s">
        <v>160</v>
      </c>
      <c r="S26" s="11"/>
      <c r="T26" s="49">
        <v>0</v>
      </c>
      <c r="U26" s="48">
        <v>1</v>
      </c>
      <c r="V26" s="48">
        <v>1</v>
      </c>
      <c r="W26" s="48">
        <v>8</v>
      </c>
      <c r="X26" s="40" t="s">
        <v>129</v>
      </c>
    </row>
    <row r="27" spans="1:24">
      <c r="A27" s="11">
        <f>受講案内差込用!A26</f>
        <v>0</v>
      </c>
      <c r="B27" s="12">
        <f>受講案内差込用!$B$2</f>
        <v>0</v>
      </c>
      <c r="C27" s="13">
        <f>別紙!C32</f>
        <v>0</v>
      </c>
      <c r="D27" s="13">
        <f>別紙!D32</f>
        <v>0</v>
      </c>
      <c r="E27" s="15">
        <f>別紙!E32</f>
        <v>0</v>
      </c>
      <c r="F27" s="13">
        <f>別紙!F32</f>
        <v>0</v>
      </c>
      <c r="G27" s="12">
        <f>受講案内差込用!$G26</f>
        <v>0</v>
      </c>
      <c r="H27" s="94">
        <f>受講案内差込用!H26</f>
        <v>0</v>
      </c>
      <c r="I27" s="14">
        <v>3</v>
      </c>
      <c r="J27" s="18" t="str">
        <f>TEXT(別紙!G32,"yyyy-mm-dd")</f>
        <v>1900-01-00</v>
      </c>
      <c r="K27" s="20" t="s">
        <v>56</v>
      </c>
      <c r="L27" s="13">
        <f>別紙!J32</f>
        <v>0</v>
      </c>
      <c r="M27" s="16" t="s">
        <v>53</v>
      </c>
      <c r="N27" s="16" t="s">
        <v>54</v>
      </c>
      <c r="O27" s="19">
        <v>1</v>
      </c>
      <c r="P27" s="11"/>
      <c r="Q27" s="17" t="s">
        <v>55</v>
      </c>
      <c r="R27" s="81" t="s">
        <v>160</v>
      </c>
      <c r="S27" s="11"/>
      <c r="T27" s="49">
        <v>0</v>
      </c>
      <c r="U27" s="48">
        <v>1</v>
      </c>
      <c r="V27" s="48">
        <v>1</v>
      </c>
      <c r="W27" s="48">
        <v>8</v>
      </c>
      <c r="X27" s="40" t="s">
        <v>129</v>
      </c>
    </row>
    <row r="28" spans="1:24">
      <c r="A28" s="11">
        <f>受講案内差込用!A27</f>
        <v>0</v>
      </c>
      <c r="B28" s="12">
        <f>受講案内差込用!$B$2</f>
        <v>0</v>
      </c>
      <c r="C28" s="13">
        <f>別紙!C33</f>
        <v>0</v>
      </c>
      <c r="D28" s="13">
        <f>別紙!D33</f>
        <v>0</v>
      </c>
      <c r="E28" s="15">
        <f>別紙!E33</f>
        <v>0</v>
      </c>
      <c r="F28" s="13">
        <f>別紙!F33</f>
        <v>0</v>
      </c>
      <c r="G28" s="12">
        <f>受講案内差込用!$G27</f>
        <v>0</v>
      </c>
      <c r="H28" s="94">
        <f>受講案内差込用!H27</f>
        <v>0</v>
      </c>
      <c r="I28" s="14">
        <v>3</v>
      </c>
      <c r="J28" s="18" t="str">
        <f>TEXT(別紙!G33,"yyyy-mm-dd")</f>
        <v>1900-01-00</v>
      </c>
      <c r="K28" s="20" t="s">
        <v>56</v>
      </c>
      <c r="L28" s="13">
        <f>別紙!J33</f>
        <v>0</v>
      </c>
      <c r="M28" s="16" t="s">
        <v>53</v>
      </c>
      <c r="N28" s="16" t="s">
        <v>54</v>
      </c>
      <c r="O28" s="19">
        <v>1</v>
      </c>
      <c r="P28" s="11"/>
      <c r="Q28" s="17" t="s">
        <v>55</v>
      </c>
      <c r="R28" s="81" t="s">
        <v>160</v>
      </c>
      <c r="S28" s="11"/>
      <c r="T28" s="49">
        <v>0</v>
      </c>
      <c r="U28" s="48">
        <v>1</v>
      </c>
      <c r="V28" s="48">
        <v>1</v>
      </c>
      <c r="W28" s="48">
        <v>8</v>
      </c>
      <c r="X28" s="40" t="s">
        <v>129</v>
      </c>
    </row>
    <row r="29" spans="1:24">
      <c r="A29" s="11">
        <f>受講案内差込用!A28</f>
        <v>0</v>
      </c>
      <c r="B29" s="12">
        <f>受講案内差込用!$B$2</f>
        <v>0</v>
      </c>
      <c r="C29" s="13">
        <f>別紙!C34</f>
        <v>0</v>
      </c>
      <c r="D29" s="13">
        <f>別紙!D34</f>
        <v>0</v>
      </c>
      <c r="E29" s="15">
        <f>別紙!E34</f>
        <v>0</v>
      </c>
      <c r="F29" s="13">
        <f>別紙!F34</f>
        <v>0</v>
      </c>
      <c r="G29" s="12">
        <f>受講案内差込用!$G28</f>
        <v>0</v>
      </c>
      <c r="H29" s="94">
        <f>受講案内差込用!H28</f>
        <v>0</v>
      </c>
      <c r="I29" s="14">
        <v>3</v>
      </c>
      <c r="J29" s="18" t="str">
        <f>TEXT(別紙!G34,"yyyy-mm-dd")</f>
        <v>1900-01-00</v>
      </c>
      <c r="K29" s="20" t="s">
        <v>56</v>
      </c>
      <c r="L29" s="13">
        <f>別紙!J34</f>
        <v>0</v>
      </c>
      <c r="M29" s="16" t="s">
        <v>53</v>
      </c>
      <c r="N29" s="16" t="s">
        <v>54</v>
      </c>
      <c r="O29" s="19">
        <v>1</v>
      </c>
      <c r="P29" s="11"/>
      <c r="Q29" s="17" t="s">
        <v>55</v>
      </c>
      <c r="R29" s="81" t="s">
        <v>160</v>
      </c>
      <c r="S29" s="11"/>
      <c r="T29" s="49">
        <v>0</v>
      </c>
      <c r="U29" s="48">
        <v>1</v>
      </c>
      <c r="V29" s="48">
        <v>1</v>
      </c>
      <c r="W29" s="48">
        <v>8</v>
      </c>
      <c r="X29" s="40" t="s">
        <v>129</v>
      </c>
    </row>
    <row r="30" spans="1:24">
      <c r="A30" s="11">
        <f>受講案内差込用!A29</f>
        <v>0</v>
      </c>
      <c r="B30" s="12">
        <f>受講案内差込用!$B$2</f>
        <v>0</v>
      </c>
      <c r="C30" s="13">
        <f>別紙!C35</f>
        <v>0</v>
      </c>
      <c r="D30" s="13">
        <f>別紙!D35</f>
        <v>0</v>
      </c>
      <c r="E30" s="15">
        <f>別紙!E35</f>
        <v>0</v>
      </c>
      <c r="F30" s="13">
        <f>別紙!F35</f>
        <v>0</v>
      </c>
      <c r="G30" s="12">
        <f>受講案内差込用!$G29</f>
        <v>0</v>
      </c>
      <c r="H30" s="94">
        <f>受講案内差込用!H29</f>
        <v>0</v>
      </c>
      <c r="I30" s="14">
        <v>3</v>
      </c>
      <c r="J30" s="18" t="str">
        <f>TEXT(別紙!G35,"yyyy-mm-dd")</f>
        <v>1900-01-00</v>
      </c>
      <c r="K30" s="20" t="s">
        <v>56</v>
      </c>
      <c r="L30" s="13">
        <f>別紙!J35</f>
        <v>0</v>
      </c>
      <c r="M30" s="16" t="s">
        <v>53</v>
      </c>
      <c r="N30" s="16" t="s">
        <v>54</v>
      </c>
      <c r="O30" s="19">
        <v>1</v>
      </c>
      <c r="P30" s="11"/>
      <c r="Q30" s="17" t="s">
        <v>55</v>
      </c>
      <c r="R30" s="81" t="s">
        <v>160</v>
      </c>
      <c r="S30" s="11"/>
      <c r="T30" s="49">
        <v>0</v>
      </c>
      <c r="U30" s="48">
        <v>1</v>
      </c>
      <c r="V30" s="48">
        <v>1</v>
      </c>
      <c r="W30" s="48">
        <v>8</v>
      </c>
      <c r="X30" s="40" t="s">
        <v>129</v>
      </c>
    </row>
    <row r="31" spans="1:24">
      <c r="A31" s="11">
        <f>受講案内差込用!A30</f>
        <v>0</v>
      </c>
      <c r="B31" s="12">
        <f>受講案内差込用!$B$2</f>
        <v>0</v>
      </c>
      <c r="C31" s="13">
        <f>別紙!C36</f>
        <v>0</v>
      </c>
      <c r="D31" s="13">
        <f>別紙!D36</f>
        <v>0</v>
      </c>
      <c r="E31" s="15">
        <f>別紙!E36</f>
        <v>0</v>
      </c>
      <c r="F31" s="13">
        <f>別紙!F36</f>
        <v>0</v>
      </c>
      <c r="G31" s="12">
        <f>受講案内差込用!$G30</f>
        <v>0</v>
      </c>
      <c r="H31" s="94">
        <f>受講案内差込用!H30</f>
        <v>0</v>
      </c>
      <c r="I31" s="14">
        <v>3</v>
      </c>
      <c r="J31" s="18" t="str">
        <f>TEXT(別紙!G36,"yyyy-mm-dd")</f>
        <v>1900-01-00</v>
      </c>
      <c r="K31" s="20" t="s">
        <v>56</v>
      </c>
      <c r="L31" s="13">
        <f>別紙!J36</f>
        <v>0</v>
      </c>
      <c r="M31" s="16" t="s">
        <v>53</v>
      </c>
      <c r="N31" s="16" t="s">
        <v>54</v>
      </c>
      <c r="O31" s="19">
        <v>1</v>
      </c>
      <c r="P31" s="11"/>
      <c r="Q31" s="17" t="s">
        <v>55</v>
      </c>
      <c r="R31" s="81" t="s">
        <v>160</v>
      </c>
      <c r="S31" s="11"/>
      <c r="T31" s="49">
        <v>0</v>
      </c>
      <c r="U31" s="48">
        <v>1</v>
      </c>
      <c r="V31" s="48">
        <v>1</v>
      </c>
      <c r="W31" s="48">
        <v>8</v>
      </c>
      <c r="X31" s="40" t="s">
        <v>129</v>
      </c>
    </row>
    <row r="32" spans="1:24">
      <c r="A32" s="11">
        <f>受講案内差込用!A31</f>
        <v>0</v>
      </c>
      <c r="B32" s="12">
        <f>受講案内差込用!$B$2</f>
        <v>0</v>
      </c>
      <c r="C32" s="13">
        <f>別紙!C37</f>
        <v>0</v>
      </c>
      <c r="D32" s="13">
        <f>別紙!D37</f>
        <v>0</v>
      </c>
      <c r="E32" s="15">
        <f>別紙!E37</f>
        <v>0</v>
      </c>
      <c r="F32" s="13">
        <f>別紙!F37</f>
        <v>0</v>
      </c>
      <c r="G32" s="12">
        <f>受講案内差込用!$G31</f>
        <v>0</v>
      </c>
      <c r="H32" s="94">
        <f>受講案内差込用!H31</f>
        <v>0</v>
      </c>
      <c r="I32" s="14">
        <v>3</v>
      </c>
      <c r="J32" s="18" t="str">
        <f>TEXT(別紙!G37,"yyyy-mm-dd")</f>
        <v>1900-01-00</v>
      </c>
      <c r="K32" s="20" t="s">
        <v>56</v>
      </c>
      <c r="L32" s="13">
        <f>別紙!J37</f>
        <v>0</v>
      </c>
      <c r="M32" s="16" t="s">
        <v>53</v>
      </c>
      <c r="N32" s="16" t="s">
        <v>54</v>
      </c>
      <c r="O32" s="19">
        <v>1</v>
      </c>
      <c r="P32" s="11"/>
      <c r="Q32" s="17" t="s">
        <v>55</v>
      </c>
      <c r="R32" s="81" t="s">
        <v>160</v>
      </c>
      <c r="S32" s="11"/>
      <c r="T32" s="49">
        <v>0</v>
      </c>
      <c r="U32" s="48">
        <v>1</v>
      </c>
      <c r="V32" s="48">
        <v>1</v>
      </c>
      <c r="W32" s="48">
        <v>8</v>
      </c>
      <c r="X32" s="40" t="s">
        <v>129</v>
      </c>
    </row>
    <row r="33" spans="1:24">
      <c r="A33" s="11">
        <f>受講案内差込用!A32</f>
        <v>0</v>
      </c>
      <c r="B33" s="12">
        <f>受講案内差込用!$B$2</f>
        <v>0</v>
      </c>
      <c r="C33" s="13">
        <f>別紙!C38</f>
        <v>0</v>
      </c>
      <c r="D33" s="13">
        <f>別紙!D38</f>
        <v>0</v>
      </c>
      <c r="E33" s="15">
        <f>別紙!E38</f>
        <v>0</v>
      </c>
      <c r="F33" s="13">
        <f>別紙!F38</f>
        <v>0</v>
      </c>
      <c r="G33" s="12">
        <f>受講案内差込用!$G32</f>
        <v>0</v>
      </c>
      <c r="H33" s="94">
        <f>受講案内差込用!H32</f>
        <v>0</v>
      </c>
      <c r="I33" s="14">
        <v>3</v>
      </c>
      <c r="J33" s="18" t="str">
        <f>TEXT(別紙!G38,"yyyy-mm-dd")</f>
        <v>1900-01-00</v>
      </c>
      <c r="K33" s="20" t="s">
        <v>56</v>
      </c>
      <c r="L33" s="13">
        <f>別紙!J38</f>
        <v>0</v>
      </c>
      <c r="M33" s="16" t="s">
        <v>53</v>
      </c>
      <c r="N33" s="16" t="s">
        <v>54</v>
      </c>
      <c r="O33" s="19">
        <v>1</v>
      </c>
      <c r="P33" s="11"/>
      <c r="Q33" s="17" t="s">
        <v>55</v>
      </c>
      <c r="R33" s="81" t="s">
        <v>160</v>
      </c>
      <c r="S33" s="11"/>
      <c r="T33" s="49">
        <v>0</v>
      </c>
      <c r="U33" s="48">
        <v>1</v>
      </c>
      <c r="V33" s="48">
        <v>1</v>
      </c>
      <c r="W33" s="48">
        <v>8</v>
      </c>
      <c r="X33" s="40" t="s">
        <v>129</v>
      </c>
    </row>
    <row r="34" spans="1:24">
      <c r="A34" s="11">
        <f>受講案内差込用!A33</f>
        <v>0</v>
      </c>
      <c r="B34" s="12">
        <f>受講案内差込用!$B$2</f>
        <v>0</v>
      </c>
      <c r="C34" s="13">
        <f>別紙!C39</f>
        <v>0</v>
      </c>
      <c r="D34" s="13">
        <f>別紙!D39</f>
        <v>0</v>
      </c>
      <c r="E34" s="15">
        <f>別紙!E39</f>
        <v>0</v>
      </c>
      <c r="F34" s="13">
        <f>別紙!F39</f>
        <v>0</v>
      </c>
      <c r="G34" s="12">
        <f>受講案内差込用!$G33</f>
        <v>0</v>
      </c>
      <c r="H34" s="94">
        <f>受講案内差込用!H33</f>
        <v>0</v>
      </c>
      <c r="I34" s="14">
        <v>3</v>
      </c>
      <c r="J34" s="18" t="str">
        <f>TEXT(別紙!G39,"yyyy-mm-dd")</f>
        <v>1900-01-00</v>
      </c>
      <c r="K34" s="20" t="s">
        <v>56</v>
      </c>
      <c r="L34" s="13">
        <f>別紙!J39</f>
        <v>0</v>
      </c>
      <c r="M34" s="16" t="s">
        <v>53</v>
      </c>
      <c r="N34" s="16" t="s">
        <v>54</v>
      </c>
      <c r="O34" s="19">
        <v>1</v>
      </c>
      <c r="P34" s="11"/>
      <c r="Q34" s="17" t="s">
        <v>55</v>
      </c>
      <c r="R34" s="81" t="s">
        <v>160</v>
      </c>
      <c r="S34" s="11"/>
      <c r="T34" s="49">
        <v>0</v>
      </c>
      <c r="U34" s="48">
        <v>1</v>
      </c>
      <c r="V34" s="48">
        <v>1</v>
      </c>
      <c r="W34" s="48">
        <v>8</v>
      </c>
      <c r="X34" s="40" t="s">
        <v>129</v>
      </c>
    </row>
    <row r="35" spans="1:24">
      <c r="A35" s="11">
        <f>受講案内差込用!A34</f>
        <v>0</v>
      </c>
      <c r="B35" s="12">
        <f>受講案内差込用!$B$2</f>
        <v>0</v>
      </c>
      <c r="C35" s="13">
        <f>別紙!C40</f>
        <v>0</v>
      </c>
      <c r="D35" s="13">
        <f>別紙!D40</f>
        <v>0</v>
      </c>
      <c r="E35" s="15">
        <f>別紙!E40</f>
        <v>0</v>
      </c>
      <c r="F35" s="13">
        <f>別紙!F40</f>
        <v>0</v>
      </c>
      <c r="G35" s="12">
        <f>受講案内差込用!$G34</f>
        <v>0</v>
      </c>
      <c r="H35" s="94">
        <f>受講案内差込用!H34</f>
        <v>0</v>
      </c>
      <c r="I35" s="14">
        <v>3</v>
      </c>
      <c r="J35" s="18" t="str">
        <f>TEXT(別紙!G40,"yyyy-mm-dd")</f>
        <v>1900-01-00</v>
      </c>
      <c r="K35" s="20" t="s">
        <v>56</v>
      </c>
      <c r="L35" s="13">
        <f>別紙!J40</f>
        <v>0</v>
      </c>
      <c r="M35" s="16" t="s">
        <v>53</v>
      </c>
      <c r="N35" s="16" t="s">
        <v>54</v>
      </c>
      <c r="O35" s="19">
        <v>1</v>
      </c>
      <c r="P35" s="11"/>
      <c r="Q35" s="17" t="s">
        <v>55</v>
      </c>
      <c r="R35" s="81" t="s">
        <v>160</v>
      </c>
      <c r="S35" s="11"/>
      <c r="T35" s="49">
        <v>0</v>
      </c>
      <c r="U35" s="48">
        <v>1</v>
      </c>
      <c r="V35" s="48">
        <v>1</v>
      </c>
      <c r="W35" s="48">
        <v>8</v>
      </c>
      <c r="X35" s="40" t="s">
        <v>129</v>
      </c>
    </row>
    <row r="36" spans="1:24">
      <c r="A36" s="11">
        <f>受講案内差込用!A35</f>
        <v>0</v>
      </c>
      <c r="B36" s="12">
        <f>受講案内差込用!$B$2</f>
        <v>0</v>
      </c>
      <c r="C36" s="13">
        <f>別紙!C41</f>
        <v>0</v>
      </c>
      <c r="D36" s="13">
        <f>別紙!D41</f>
        <v>0</v>
      </c>
      <c r="E36" s="15">
        <f>別紙!E41</f>
        <v>0</v>
      </c>
      <c r="F36" s="13">
        <f>別紙!F41</f>
        <v>0</v>
      </c>
      <c r="G36" s="12">
        <f>受講案内差込用!$G35</f>
        <v>0</v>
      </c>
      <c r="H36" s="94">
        <f>受講案内差込用!H35</f>
        <v>0</v>
      </c>
      <c r="I36" s="14">
        <v>3</v>
      </c>
      <c r="J36" s="18" t="str">
        <f>TEXT(別紙!G41,"yyyy-mm-dd")</f>
        <v>1900-01-00</v>
      </c>
      <c r="K36" s="20" t="s">
        <v>56</v>
      </c>
      <c r="L36" s="13">
        <f>別紙!J41</f>
        <v>0</v>
      </c>
      <c r="M36" s="16" t="s">
        <v>53</v>
      </c>
      <c r="N36" s="16" t="s">
        <v>54</v>
      </c>
      <c r="O36" s="19">
        <v>1</v>
      </c>
      <c r="P36" s="11"/>
      <c r="Q36" s="17" t="s">
        <v>55</v>
      </c>
      <c r="R36" s="81" t="s">
        <v>160</v>
      </c>
      <c r="S36" s="11"/>
      <c r="T36" s="49">
        <v>0</v>
      </c>
      <c r="U36" s="48">
        <v>1</v>
      </c>
      <c r="V36" s="48">
        <v>1</v>
      </c>
      <c r="W36" s="48">
        <v>8</v>
      </c>
      <c r="X36" s="40" t="s">
        <v>129</v>
      </c>
    </row>
    <row r="37" spans="1:24">
      <c r="A37" s="11">
        <f>受講案内差込用!A36</f>
        <v>0</v>
      </c>
      <c r="B37" s="12">
        <f>受講案内差込用!$B$2</f>
        <v>0</v>
      </c>
      <c r="C37" s="13">
        <f>別紙!C42</f>
        <v>0</v>
      </c>
      <c r="D37" s="13">
        <f>別紙!D42</f>
        <v>0</v>
      </c>
      <c r="E37" s="15">
        <f>別紙!E42</f>
        <v>0</v>
      </c>
      <c r="F37" s="13">
        <f>別紙!F42</f>
        <v>0</v>
      </c>
      <c r="G37" s="12">
        <f>受講案内差込用!$G36</f>
        <v>0</v>
      </c>
      <c r="H37" s="94">
        <f>受講案内差込用!H36</f>
        <v>0</v>
      </c>
      <c r="I37" s="14">
        <v>3</v>
      </c>
      <c r="J37" s="18" t="str">
        <f>TEXT(別紙!G42,"yyyy-mm-dd")</f>
        <v>1900-01-00</v>
      </c>
      <c r="K37" s="20" t="s">
        <v>56</v>
      </c>
      <c r="L37" s="13">
        <f>別紙!J42</f>
        <v>0</v>
      </c>
      <c r="M37" s="16" t="s">
        <v>53</v>
      </c>
      <c r="N37" s="16" t="s">
        <v>54</v>
      </c>
      <c r="O37" s="19">
        <v>1</v>
      </c>
      <c r="P37" s="11"/>
      <c r="Q37" s="17" t="s">
        <v>55</v>
      </c>
      <c r="R37" s="81" t="s">
        <v>160</v>
      </c>
      <c r="S37" s="11"/>
      <c r="T37" s="49">
        <v>0</v>
      </c>
      <c r="U37" s="48">
        <v>1</v>
      </c>
      <c r="V37" s="48">
        <v>1</v>
      </c>
      <c r="W37" s="48">
        <v>8</v>
      </c>
      <c r="X37" s="40" t="s">
        <v>129</v>
      </c>
    </row>
    <row r="38" spans="1:24">
      <c r="A38" s="11">
        <f>受講案内差込用!A37</f>
        <v>0</v>
      </c>
      <c r="B38" s="12">
        <f>受講案内差込用!$B$2</f>
        <v>0</v>
      </c>
      <c r="C38" s="13">
        <f>別紙!C43</f>
        <v>0</v>
      </c>
      <c r="D38" s="13">
        <f>別紙!D43</f>
        <v>0</v>
      </c>
      <c r="E38" s="15">
        <f>別紙!E43</f>
        <v>0</v>
      </c>
      <c r="F38" s="13">
        <f>別紙!F43</f>
        <v>0</v>
      </c>
      <c r="G38" s="12">
        <f>受講案内差込用!$G37</f>
        <v>0</v>
      </c>
      <c r="H38" s="94">
        <f>受講案内差込用!H37</f>
        <v>0</v>
      </c>
      <c r="I38" s="14">
        <v>3</v>
      </c>
      <c r="J38" s="18" t="str">
        <f>TEXT(別紙!G43,"yyyy-mm-dd")</f>
        <v>1900-01-00</v>
      </c>
      <c r="K38" s="20" t="s">
        <v>56</v>
      </c>
      <c r="L38" s="13">
        <f>別紙!J43</f>
        <v>0</v>
      </c>
      <c r="M38" s="16" t="s">
        <v>53</v>
      </c>
      <c r="N38" s="16" t="s">
        <v>54</v>
      </c>
      <c r="O38" s="19">
        <v>1</v>
      </c>
      <c r="P38" s="11"/>
      <c r="Q38" s="17" t="s">
        <v>55</v>
      </c>
      <c r="R38" s="81" t="s">
        <v>160</v>
      </c>
      <c r="S38" s="11"/>
      <c r="T38" s="49">
        <v>0</v>
      </c>
      <c r="U38" s="48">
        <v>1</v>
      </c>
      <c r="V38" s="48">
        <v>1</v>
      </c>
      <c r="W38" s="48">
        <v>8</v>
      </c>
      <c r="X38" s="40" t="s">
        <v>129</v>
      </c>
    </row>
    <row r="39" spans="1:24">
      <c r="A39" s="11">
        <f>受講案内差込用!A38</f>
        <v>0</v>
      </c>
      <c r="B39" s="12">
        <f>受講案内差込用!$B$2</f>
        <v>0</v>
      </c>
      <c r="C39" s="13">
        <f>別紙!C44</f>
        <v>0</v>
      </c>
      <c r="D39" s="13">
        <f>別紙!D44</f>
        <v>0</v>
      </c>
      <c r="E39" s="15">
        <f>別紙!E44</f>
        <v>0</v>
      </c>
      <c r="F39" s="13">
        <f>別紙!F44</f>
        <v>0</v>
      </c>
      <c r="G39" s="12">
        <f>受講案内差込用!$G38</f>
        <v>0</v>
      </c>
      <c r="H39" s="94">
        <f>受講案内差込用!H38</f>
        <v>0</v>
      </c>
      <c r="I39" s="14">
        <v>3</v>
      </c>
      <c r="J39" s="18" t="str">
        <f>TEXT(別紙!G44,"yyyy-mm-dd")</f>
        <v>1900-01-00</v>
      </c>
      <c r="K39" s="20" t="s">
        <v>56</v>
      </c>
      <c r="L39" s="13">
        <f>別紙!J44</f>
        <v>0</v>
      </c>
      <c r="M39" s="16" t="s">
        <v>53</v>
      </c>
      <c r="N39" s="16" t="s">
        <v>54</v>
      </c>
      <c r="O39" s="19">
        <v>1</v>
      </c>
      <c r="P39" s="11"/>
      <c r="Q39" s="17" t="s">
        <v>55</v>
      </c>
      <c r="R39" s="81" t="s">
        <v>160</v>
      </c>
      <c r="S39" s="11"/>
      <c r="T39" s="49">
        <v>0</v>
      </c>
      <c r="U39" s="48">
        <v>1</v>
      </c>
      <c r="V39" s="48">
        <v>1</v>
      </c>
      <c r="W39" s="48">
        <v>8</v>
      </c>
      <c r="X39" s="40" t="s">
        <v>129</v>
      </c>
    </row>
    <row r="40" spans="1:24">
      <c r="A40" s="11">
        <f>受講案内差込用!A39</f>
        <v>0</v>
      </c>
      <c r="B40" s="12">
        <f>受講案内差込用!$B$2</f>
        <v>0</v>
      </c>
      <c r="C40" s="13">
        <f>別紙!C45</f>
        <v>0</v>
      </c>
      <c r="D40" s="13">
        <f>別紙!D45</f>
        <v>0</v>
      </c>
      <c r="E40" s="15">
        <f>別紙!E45</f>
        <v>0</v>
      </c>
      <c r="F40" s="13">
        <f>別紙!F45</f>
        <v>0</v>
      </c>
      <c r="G40" s="12">
        <f>受講案内差込用!$G39</f>
        <v>0</v>
      </c>
      <c r="H40" s="94">
        <f>受講案内差込用!H39</f>
        <v>0</v>
      </c>
      <c r="I40" s="14">
        <v>3</v>
      </c>
      <c r="J40" s="18" t="str">
        <f>TEXT(別紙!G45,"yyyy-mm-dd")</f>
        <v>1900-01-00</v>
      </c>
      <c r="K40" s="20" t="s">
        <v>56</v>
      </c>
      <c r="L40" s="13">
        <f>別紙!J45</f>
        <v>0</v>
      </c>
      <c r="M40" s="16" t="s">
        <v>53</v>
      </c>
      <c r="N40" s="16" t="s">
        <v>54</v>
      </c>
      <c r="O40" s="19">
        <v>1</v>
      </c>
      <c r="P40" s="11"/>
      <c r="Q40" s="17" t="s">
        <v>55</v>
      </c>
      <c r="R40" s="81" t="s">
        <v>160</v>
      </c>
      <c r="S40" s="11"/>
      <c r="T40" s="49">
        <v>0</v>
      </c>
      <c r="U40" s="48">
        <v>1</v>
      </c>
      <c r="V40" s="48">
        <v>1</v>
      </c>
      <c r="W40" s="48">
        <v>8</v>
      </c>
      <c r="X40" s="40" t="s">
        <v>129</v>
      </c>
    </row>
    <row r="41" spans="1:24">
      <c r="A41" s="11">
        <f>受講案内差込用!A40</f>
        <v>0</v>
      </c>
      <c r="B41" s="12">
        <f>受講案内差込用!$B$2</f>
        <v>0</v>
      </c>
      <c r="C41" s="13">
        <f>別紙!C46</f>
        <v>0</v>
      </c>
      <c r="D41" s="13">
        <f>別紙!D46</f>
        <v>0</v>
      </c>
      <c r="E41" s="15">
        <f>別紙!E46</f>
        <v>0</v>
      </c>
      <c r="F41" s="13">
        <f>別紙!F46</f>
        <v>0</v>
      </c>
      <c r="G41" s="12">
        <f>受講案内差込用!$G40</f>
        <v>0</v>
      </c>
      <c r="H41" s="94">
        <f>受講案内差込用!H40</f>
        <v>0</v>
      </c>
      <c r="I41" s="14">
        <v>3</v>
      </c>
      <c r="J41" s="18" t="str">
        <f>TEXT(別紙!G46,"yyyy-mm-dd")</f>
        <v>1900-01-00</v>
      </c>
      <c r="K41" s="20" t="s">
        <v>56</v>
      </c>
      <c r="L41" s="13">
        <f>別紙!J46</f>
        <v>0</v>
      </c>
      <c r="M41" s="16" t="s">
        <v>53</v>
      </c>
      <c r="N41" s="16" t="s">
        <v>54</v>
      </c>
      <c r="O41" s="19">
        <v>1</v>
      </c>
      <c r="P41" s="11"/>
      <c r="Q41" s="17" t="s">
        <v>55</v>
      </c>
      <c r="R41" s="81" t="s">
        <v>160</v>
      </c>
      <c r="S41" s="11"/>
      <c r="T41" s="49">
        <v>0</v>
      </c>
      <c r="U41" s="48">
        <v>1</v>
      </c>
      <c r="V41" s="48">
        <v>1</v>
      </c>
      <c r="W41" s="48">
        <v>8</v>
      </c>
      <c r="X41" s="40" t="s">
        <v>129</v>
      </c>
    </row>
    <row r="42" spans="1:24">
      <c r="A42" s="11">
        <f>受講案内差込用!A41</f>
        <v>0</v>
      </c>
      <c r="B42" s="12">
        <f>受講案内差込用!$B$2</f>
        <v>0</v>
      </c>
      <c r="C42" s="13">
        <f>別紙!C47</f>
        <v>0</v>
      </c>
      <c r="D42" s="13">
        <f>別紙!D47</f>
        <v>0</v>
      </c>
      <c r="E42" s="15">
        <f>別紙!E47</f>
        <v>0</v>
      </c>
      <c r="F42" s="13">
        <f>別紙!F47</f>
        <v>0</v>
      </c>
      <c r="G42" s="12">
        <f>受講案内差込用!$G41</f>
        <v>0</v>
      </c>
      <c r="H42" s="94">
        <f>受講案内差込用!H41</f>
        <v>0</v>
      </c>
      <c r="I42" s="14">
        <v>3</v>
      </c>
      <c r="J42" s="18" t="str">
        <f>TEXT(別紙!G47,"yyyy-mm-dd")</f>
        <v>1900-01-00</v>
      </c>
      <c r="K42" s="20" t="s">
        <v>56</v>
      </c>
      <c r="L42" s="13">
        <f>別紙!J47</f>
        <v>0</v>
      </c>
      <c r="M42" s="16" t="s">
        <v>53</v>
      </c>
      <c r="N42" s="16" t="s">
        <v>54</v>
      </c>
      <c r="O42" s="19">
        <v>1</v>
      </c>
      <c r="P42" s="11"/>
      <c r="Q42" s="17" t="s">
        <v>55</v>
      </c>
      <c r="R42" s="81" t="s">
        <v>160</v>
      </c>
      <c r="S42" s="11"/>
      <c r="T42" s="49">
        <v>0</v>
      </c>
      <c r="U42" s="48">
        <v>1</v>
      </c>
      <c r="V42" s="48">
        <v>1</v>
      </c>
      <c r="W42" s="48">
        <v>8</v>
      </c>
      <c r="X42" s="40" t="s">
        <v>129</v>
      </c>
    </row>
    <row r="43" spans="1:24">
      <c r="A43" s="11">
        <f>受講案内差込用!A42</f>
        <v>0</v>
      </c>
      <c r="B43" s="12">
        <f>受講案内差込用!$B$2</f>
        <v>0</v>
      </c>
      <c r="C43" s="13">
        <f>別紙!C48</f>
        <v>0</v>
      </c>
      <c r="D43" s="13">
        <f>別紙!D48</f>
        <v>0</v>
      </c>
      <c r="E43" s="15">
        <f>別紙!E48</f>
        <v>0</v>
      </c>
      <c r="F43" s="13">
        <f>別紙!F48</f>
        <v>0</v>
      </c>
      <c r="G43" s="12">
        <f>受講案内差込用!$G42</f>
        <v>0</v>
      </c>
      <c r="H43" s="94">
        <f>受講案内差込用!H42</f>
        <v>0</v>
      </c>
      <c r="I43" s="14">
        <v>3</v>
      </c>
      <c r="J43" s="18" t="str">
        <f>TEXT(別紙!G48,"yyyy-mm-dd")</f>
        <v>1900-01-00</v>
      </c>
      <c r="K43" s="20" t="s">
        <v>56</v>
      </c>
      <c r="L43" s="13">
        <f>別紙!J48</f>
        <v>0</v>
      </c>
      <c r="M43" s="16" t="s">
        <v>53</v>
      </c>
      <c r="N43" s="16" t="s">
        <v>54</v>
      </c>
      <c r="O43" s="19">
        <v>1</v>
      </c>
      <c r="P43" s="11"/>
      <c r="Q43" s="17" t="s">
        <v>55</v>
      </c>
      <c r="R43" s="81" t="s">
        <v>160</v>
      </c>
      <c r="S43" s="11"/>
      <c r="T43" s="49">
        <v>0</v>
      </c>
      <c r="U43" s="48">
        <v>1</v>
      </c>
      <c r="V43" s="48">
        <v>1</v>
      </c>
      <c r="W43" s="48">
        <v>8</v>
      </c>
      <c r="X43" s="40" t="s">
        <v>129</v>
      </c>
    </row>
    <row r="44" spans="1:24">
      <c r="A44" s="11">
        <f>受講案内差込用!A43</f>
        <v>0</v>
      </c>
      <c r="B44" s="12">
        <f>受講案内差込用!$B$2</f>
        <v>0</v>
      </c>
      <c r="C44" s="13">
        <f>別紙!C49</f>
        <v>0</v>
      </c>
      <c r="D44" s="13">
        <f>別紙!D49</f>
        <v>0</v>
      </c>
      <c r="E44" s="15">
        <f>別紙!E49</f>
        <v>0</v>
      </c>
      <c r="F44" s="13">
        <f>別紙!F49</f>
        <v>0</v>
      </c>
      <c r="G44" s="12">
        <f>受講案内差込用!$G43</f>
        <v>0</v>
      </c>
      <c r="H44" s="94">
        <f>受講案内差込用!H43</f>
        <v>0</v>
      </c>
      <c r="I44" s="14">
        <v>3</v>
      </c>
      <c r="J44" s="18" t="str">
        <f>TEXT(別紙!G49,"yyyy-mm-dd")</f>
        <v>1900-01-00</v>
      </c>
      <c r="K44" s="20" t="s">
        <v>56</v>
      </c>
      <c r="L44" s="13">
        <f>別紙!J49</f>
        <v>0</v>
      </c>
      <c r="M44" s="16" t="s">
        <v>53</v>
      </c>
      <c r="N44" s="16" t="s">
        <v>54</v>
      </c>
      <c r="O44" s="19">
        <v>1</v>
      </c>
      <c r="P44" s="11"/>
      <c r="Q44" s="17" t="s">
        <v>55</v>
      </c>
      <c r="R44" s="81" t="s">
        <v>160</v>
      </c>
      <c r="S44" s="11"/>
      <c r="T44" s="49">
        <v>0</v>
      </c>
      <c r="U44" s="48">
        <v>1</v>
      </c>
      <c r="V44" s="48">
        <v>1</v>
      </c>
      <c r="W44" s="48">
        <v>8</v>
      </c>
      <c r="X44" s="40" t="s">
        <v>129</v>
      </c>
    </row>
    <row r="45" spans="1:24">
      <c r="A45" s="11">
        <f>受講案内差込用!A44</f>
        <v>0</v>
      </c>
      <c r="B45" s="12">
        <f>受講案内差込用!$B$2</f>
        <v>0</v>
      </c>
      <c r="C45" s="13">
        <f>別紙!C50</f>
        <v>0</v>
      </c>
      <c r="D45" s="13">
        <f>別紙!D50</f>
        <v>0</v>
      </c>
      <c r="E45" s="15">
        <f>別紙!E50</f>
        <v>0</v>
      </c>
      <c r="F45" s="13">
        <f>別紙!F50</f>
        <v>0</v>
      </c>
      <c r="G45" s="12">
        <f>受講案内差込用!$G44</f>
        <v>0</v>
      </c>
      <c r="H45" s="94">
        <f>受講案内差込用!H44</f>
        <v>0</v>
      </c>
      <c r="I45" s="14">
        <v>3</v>
      </c>
      <c r="J45" s="18" t="str">
        <f>TEXT(別紙!G50,"yyyy-mm-dd")</f>
        <v>1900-01-00</v>
      </c>
      <c r="K45" s="20" t="s">
        <v>56</v>
      </c>
      <c r="L45" s="13">
        <f>別紙!J50</f>
        <v>0</v>
      </c>
      <c r="M45" s="16" t="s">
        <v>53</v>
      </c>
      <c r="N45" s="16" t="s">
        <v>54</v>
      </c>
      <c r="O45" s="19">
        <v>1</v>
      </c>
      <c r="P45" s="11"/>
      <c r="Q45" s="17" t="s">
        <v>55</v>
      </c>
      <c r="R45" s="81" t="s">
        <v>160</v>
      </c>
      <c r="S45" s="11"/>
      <c r="T45" s="49">
        <v>0</v>
      </c>
      <c r="U45" s="48">
        <v>1</v>
      </c>
      <c r="V45" s="48">
        <v>1</v>
      </c>
      <c r="W45" s="48">
        <v>8</v>
      </c>
      <c r="X45" s="40" t="s">
        <v>129</v>
      </c>
    </row>
    <row r="46" spans="1:24">
      <c r="A46" s="11">
        <f>受講案内差込用!A45</f>
        <v>0</v>
      </c>
      <c r="B46" s="12">
        <f>受講案内差込用!$B$2</f>
        <v>0</v>
      </c>
      <c r="C46" s="13">
        <f>別紙!C51</f>
        <v>0</v>
      </c>
      <c r="D46" s="13">
        <f>別紙!D51</f>
        <v>0</v>
      </c>
      <c r="E46" s="15">
        <f>別紙!E51</f>
        <v>0</v>
      </c>
      <c r="F46" s="13">
        <f>別紙!F51</f>
        <v>0</v>
      </c>
      <c r="G46" s="12">
        <f>受講案内差込用!$G45</f>
        <v>0</v>
      </c>
      <c r="H46" s="94">
        <f>受講案内差込用!H45</f>
        <v>0</v>
      </c>
      <c r="I46" s="14">
        <v>3</v>
      </c>
      <c r="J46" s="18" t="str">
        <f>TEXT(別紙!G51,"yyyy-mm-dd")</f>
        <v>1900-01-00</v>
      </c>
      <c r="K46" s="20" t="s">
        <v>56</v>
      </c>
      <c r="L46" s="13">
        <f>別紙!J51</f>
        <v>0</v>
      </c>
      <c r="M46" s="16" t="s">
        <v>53</v>
      </c>
      <c r="N46" s="16" t="s">
        <v>54</v>
      </c>
      <c r="O46" s="19">
        <v>1</v>
      </c>
      <c r="P46" s="11"/>
      <c r="Q46" s="17" t="s">
        <v>55</v>
      </c>
      <c r="R46" s="81" t="s">
        <v>160</v>
      </c>
      <c r="S46" s="11"/>
      <c r="T46" s="49">
        <v>0</v>
      </c>
      <c r="U46" s="48">
        <v>1</v>
      </c>
      <c r="V46" s="48">
        <v>1</v>
      </c>
      <c r="W46" s="48">
        <v>8</v>
      </c>
      <c r="X46" s="40" t="s">
        <v>129</v>
      </c>
    </row>
    <row r="47" spans="1:24">
      <c r="A47" s="11">
        <f>受講案内差込用!A46</f>
        <v>0</v>
      </c>
      <c r="B47" s="12">
        <f>受講案内差込用!$B$2</f>
        <v>0</v>
      </c>
      <c r="C47" s="13">
        <f>別紙!C52</f>
        <v>0</v>
      </c>
      <c r="D47" s="13">
        <f>別紙!D52</f>
        <v>0</v>
      </c>
      <c r="E47" s="15">
        <f>別紙!E52</f>
        <v>0</v>
      </c>
      <c r="F47" s="13">
        <f>別紙!F52</f>
        <v>0</v>
      </c>
      <c r="G47" s="12">
        <f>受講案内差込用!$G46</f>
        <v>0</v>
      </c>
      <c r="H47" s="94">
        <f>受講案内差込用!H46</f>
        <v>0</v>
      </c>
      <c r="I47" s="14">
        <v>3</v>
      </c>
      <c r="J47" s="18" t="str">
        <f>TEXT(別紙!G52,"yyyy-mm-dd")</f>
        <v>1900-01-00</v>
      </c>
      <c r="K47" s="20" t="s">
        <v>56</v>
      </c>
      <c r="L47" s="13">
        <f>別紙!J52</f>
        <v>0</v>
      </c>
      <c r="M47" s="16" t="s">
        <v>53</v>
      </c>
      <c r="N47" s="16" t="s">
        <v>54</v>
      </c>
      <c r="O47" s="19">
        <v>1</v>
      </c>
      <c r="P47" s="11"/>
      <c r="Q47" s="17" t="s">
        <v>55</v>
      </c>
      <c r="R47" s="81" t="s">
        <v>160</v>
      </c>
      <c r="S47" s="11"/>
      <c r="T47" s="49">
        <v>0</v>
      </c>
      <c r="U47" s="48">
        <v>1</v>
      </c>
      <c r="V47" s="48">
        <v>1</v>
      </c>
      <c r="W47" s="48">
        <v>8</v>
      </c>
      <c r="X47" s="40" t="s">
        <v>129</v>
      </c>
    </row>
    <row r="48" spans="1:24">
      <c r="A48" s="11">
        <f>受講案内差込用!A47</f>
        <v>0</v>
      </c>
      <c r="B48" s="12">
        <f>受講案内差込用!$B$2</f>
        <v>0</v>
      </c>
      <c r="C48" s="13">
        <f>別紙!C53</f>
        <v>0</v>
      </c>
      <c r="D48" s="13">
        <f>別紙!D53</f>
        <v>0</v>
      </c>
      <c r="E48" s="15">
        <f>別紙!E53</f>
        <v>0</v>
      </c>
      <c r="F48" s="13">
        <f>別紙!F53</f>
        <v>0</v>
      </c>
      <c r="G48" s="12">
        <f>受講案内差込用!$G47</f>
        <v>0</v>
      </c>
      <c r="H48" s="94">
        <f>受講案内差込用!H47</f>
        <v>0</v>
      </c>
      <c r="I48" s="14">
        <v>3</v>
      </c>
      <c r="J48" s="18" t="str">
        <f>TEXT(別紙!G53,"yyyy-mm-dd")</f>
        <v>1900-01-00</v>
      </c>
      <c r="K48" s="20" t="s">
        <v>56</v>
      </c>
      <c r="L48" s="13">
        <f>別紙!J53</f>
        <v>0</v>
      </c>
      <c r="M48" s="16" t="s">
        <v>53</v>
      </c>
      <c r="N48" s="16" t="s">
        <v>54</v>
      </c>
      <c r="O48" s="19">
        <v>1</v>
      </c>
      <c r="P48" s="11"/>
      <c r="Q48" s="17" t="s">
        <v>55</v>
      </c>
      <c r="R48" s="81" t="s">
        <v>160</v>
      </c>
      <c r="S48" s="11"/>
      <c r="T48" s="49">
        <v>0</v>
      </c>
      <c r="U48" s="48">
        <v>1</v>
      </c>
      <c r="V48" s="48">
        <v>1</v>
      </c>
      <c r="W48" s="48">
        <v>8</v>
      </c>
      <c r="X48" s="40" t="s">
        <v>129</v>
      </c>
    </row>
    <row r="49" spans="1:24">
      <c r="A49" s="11">
        <f>受講案内差込用!A48</f>
        <v>0</v>
      </c>
      <c r="B49" s="12">
        <f>受講案内差込用!$B$2</f>
        <v>0</v>
      </c>
      <c r="C49" s="13">
        <f>別紙!C54</f>
        <v>0</v>
      </c>
      <c r="D49" s="13">
        <f>別紙!D54</f>
        <v>0</v>
      </c>
      <c r="E49" s="15">
        <f>別紙!E54</f>
        <v>0</v>
      </c>
      <c r="F49" s="13">
        <f>別紙!F54</f>
        <v>0</v>
      </c>
      <c r="G49" s="12">
        <f>受講案内差込用!$G48</f>
        <v>0</v>
      </c>
      <c r="H49" s="94">
        <f>受講案内差込用!H48</f>
        <v>0</v>
      </c>
      <c r="I49" s="14">
        <v>3</v>
      </c>
      <c r="J49" s="18" t="str">
        <f>TEXT(別紙!G54,"yyyy-mm-dd")</f>
        <v>1900-01-00</v>
      </c>
      <c r="K49" s="20" t="s">
        <v>56</v>
      </c>
      <c r="L49" s="13">
        <f>別紙!J54</f>
        <v>0</v>
      </c>
      <c r="M49" s="16" t="s">
        <v>53</v>
      </c>
      <c r="N49" s="16" t="s">
        <v>54</v>
      </c>
      <c r="O49" s="19">
        <v>1</v>
      </c>
      <c r="P49" s="11"/>
      <c r="Q49" s="17" t="s">
        <v>55</v>
      </c>
      <c r="R49" s="81" t="s">
        <v>160</v>
      </c>
      <c r="S49" s="11"/>
      <c r="T49" s="49">
        <v>0</v>
      </c>
      <c r="U49" s="48">
        <v>1</v>
      </c>
      <c r="V49" s="48">
        <v>1</v>
      </c>
      <c r="W49" s="48">
        <v>8</v>
      </c>
      <c r="X49" s="40" t="s">
        <v>129</v>
      </c>
    </row>
    <row r="50" spans="1:24">
      <c r="A50" s="11">
        <f>受講案内差込用!A49</f>
        <v>0</v>
      </c>
      <c r="B50" s="12">
        <f>受講案内差込用!$B$2</f>
        <v>0</v>
      </c>
      <c r="C50" s="13">
        <f>別紙!C55</f>
        <v>0</v>
      </c>
      <c r="D50" s="13">
        <f>別紙!D55</f>
        <v>0</v>
      </c>
      <c r="E50" s="15">
        <f>別紙!E55</f>
        <v>0</v>
      </c>
      <c r="F50" s="13">
        <f>別紙!F55</f>
        <v>0</v>
      </c>
      <c r="G50" s="12">
        <f>受講案内差込用!$G49</f>
        <v>0</v>
      </c>
      <c r="H50" s="94">
        <f>受講案内差込用!H49</f>
        <v>0</v>
      </c>
      <c r="I50" s="14">
        <v>3</v>
      </c>
      <c r="J50" s="18" t="str">
        <f>TEXT(別紙!G55,"yyyy-mm-dd")</f>
        <v>1900-01-00</v>
      </c>
      <c r="K50" s="20" t="s">
        <v>56</v>
      </c>
      <c r="L50" s="13">
        <f>別紙!J55</f>
        <v>0</v>
      </c>
      <c r="M50" s="16" t="s">
        <v>53</v>
      </c>
      <c r="N50" s="16" t="s">
        <v>54</v>
      </c>
      <c r="O50" s="19">
        <v>1</v>
      </c>
      <c r="P50" s="11"/>
      <c r="Q50" s="17" t="s">
        <v>55</v>
      </c>
      <c r="R50" s="81" t="s">
        <v>160</v>
      </c>
      <c r="S50" s="11"/>
      <c r="T50" s="49">
        <v>0</v>
      </c>
      <c r="U50" s="48">
        <v>1</v>
      </c>
      <c r="V50" s="48">
        <v>1</v>
      </c>
      <c r="W50" s="48">
        <v>8</v>
      </c>
      <c r="X50" s="40" t="s">
        <v>129</v>
      </c>
    </row>
  </sheetData>
  <phoneticPr fontId="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申込書</vt:lpstr>
      <vt:lpstr>別紙</vt:lpstr>
      <vt:lpstr>受講案内差込用</vt:lpstr>
      <vt:lpstr>研修申込UTFup用</vt:lpstr>
      <vt:lpstr>アップ用CSV</vt:lpstr>
      <vt:lpstr>別紙!Criteria</vt:lpstr>
      <vt:lpstr>申込書!Print_Area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2025-02-04T09:56:22Z</dcterms:modified>
</cp:coreProperties>
</file>